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冈宁村\自然村\"/>
    </mc:Choice>
  </mc:AlternateContent>
  <xr:revisionPtr revIDLastSave="0" documentId="8_{92680C6B-CFDA-4047-B308-5DE1748CAA56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3" i="1" l="1"/>
  <c r="F32" i="1"/>
  <c r="F29" i="1"/>
  <c r="F28" i="1"/>
  <c r="F27" i="1"/>
  <c r="F25" i="1"/>
  <c r="F24" i="1"/>
  <c r="F23" i="1"/>
  <c r="F22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F21" i="1"/>
  <c r="A21" i="1"/>
  <c r="F20" i="1"/>
  <c r="F34" i="1" s="1"/>
  <c r="F17" i="1"/>
  <c r="F16" i="1"/>
  <c r="F15" i="1"/>
  <c r="F14" i="1"/>
  <c r="F11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6" i="1" s="1"/>
  <c r="F2" i="1"/>
</calcChain>
</file>

<file path=xl/sharedStrings.xml><?xml version="1.0" encoding="utf-8"?>
<sst xmlns="http://schemas.openxmlformats.org/spreadsheetml/2006/main" count="123" uniqueCount="48">
  <si>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</si>
  <si>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</si>
  <si>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</si>
  <si>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</si>
  <si>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</si>
  <si>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</si>
  <si>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</si>
  <si>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</si>
  <si>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</si>
  <si>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</si>
  <si>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</si>
  <si>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</si>
  <si>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</si>
  <si>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</si>
  <si>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</si>
  <si>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</si>
  <si>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</si>
  <si>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</si>
  <si>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</si>
  <si>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</si>
  <si>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</si>
  <si>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</si>
  <si>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</si>
  <si>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</si>
  <si>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</si>
  <si>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</si>
  <si>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</si>
  <si>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</si>
  <si>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</si>
  <si>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</si>
  <si>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</si>
  <si>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</si>
  <si>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</si>
  <si>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</si>
  <si>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</si>
  <si>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</si>
  <si>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</si>
  <si>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</si>
  <si>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</si>
  <si>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</si>
  <si>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</si>
  <si>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</si>
  <si>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</si>
  <si>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</si>
  <si>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</si>
  <si>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规划整治，配置图书室、电子阅览室等功能</t>
    <phoneticPr fontId="2" type="noConversion"/>
  </si>
  <si>
    <t>历史文物</t>
    <phoneticPr fontId="3" type="noConversion"/>
  </si>
  <si>
    <t>20万/座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</si>
</sst>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34"/>
  <sheetViews>
    <sheetView tabSelected="1" topLeftCell="A4" workbookViewId="0">
      <selection sqref="A1:G34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225</v>
      </c>
      <c r="E2" s="4" t="s">
        <v>25</v>
      </c>
      <c r="F2" s="11">
        <f>D2*4*100/10000</f>
        <v>9</v>
      </c>
      <c r="G2" s="4" t="s">
        <v>42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D3*10</f>
        <v>10</v>
      </c>
      <c r="G3" s="4" t="s">
        <v>40</v>
      </c>
    </row>
    <row r="4" spans="1:7" ht="39.6" x14ac:dyDescent="0.25">
      <c r="A4" s="2">
        <f t="shared" ref="A4:A14" si="0">A3+1</f>
        <v>3</v>
      </c>
      <c r="B4" s="6"/>
      <c r="C4" s="4" t="s">
        <v>10</v>
      </c>
      <c r="D4" s="4">
        <v>1694</v>
      </c>
      <c r="E4" s="4" t="s">
        <v>27</v>
      </c>
      <c r="F4" s="11">
        <f>D4*100/10000</f>
        <v>16.940000000000001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2</v>
      </c>
      <c r="E5" s="4" t="s">
        <v>28</v>
      </c>
      <c r="F5" s="11">
        <f>D5*5</f>
        <v>10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3</v>
      </c>
      <c r="E6" s="4" t="s">
        <v>29</v>
      </c>
      <c r="F6" s="11">
        <f>D6*2</f>
        <v>6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3000</v>
      </c>
      <c r="E7" s="4" t="s">
        <v>30</v>
      </c>
      <c r="F7" s="11">
        <f>D7*150/10000</f>
        <v>45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3</v>
      </c>
      <c r="E8" s="4" t="s">
        <v>23</v>
      </c>
      <c r="F8" s="11">
        <v>40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3</v>
      </c>
      <c r="E9" s="4" t="s">
        <v>31</v>
      </c>
      <c r="F9" s="11">
        <f>D9*3</f>
        <v>9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3</v>
      </c>
      <c r="E10" s="4" t="s">
        <v>32</v>
      </c>
      <c r="F10" s="11">
        <v>9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34</v>
      </c>
      <c r="E11" s="4" t="s">
        <v>33</v>
      </c>
      <c r="F11" s="11">
        <f>D11*0.4</f>
        <v>13.600000000000001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1422</v>
      </c>
      <c r="E14" s="4" t="s">
        <v>36</v>
      </c>
      <c r="F14" s="11">
        <f>D14*200/10000</f>
        <v>28.44</v>
      </c>
      <c r="G14" s="4" t="s">
        <v>42</v>
      </c>
    </row>
    <row r="15" spans="1:7" x14ac:dyDescent="0.25">
      <c r="A15" s="2"/>
      <c r="B15" s="5" t="s">
        <v>7</v>
      </c>
      <c r="C15" s="4" t="s">
        <v>46</v>
      </c>
      <c r="D15" s="4">
        <v>2</v>
      </c>
      <c r="E15" s="4" t="s">
        <v>47</v>
      </c>
      <c r="F15" s="11">
        <f>D15*20</f>
        <v>40</v>
      </c>
      <c r="G15" s="4" t="s">
        <v>44</v>
      </c>
    </row>
    <row r="16" spans="1:7" x14ac:dyDescent="0.25">
      <c r="A16" s="2">
        <f>A14+1</f>
        <v>14</v>
      </c>
      <c r="B16" s="7"/>
      <c r="C16" s="4" t="s">
        <v>21</v>
      </c>
      <c r="D16" s="4">
        <v>4</v>
      </c>
      <c r="E16" s="4" t="s">
        <v>37</v>
      </c>
      <c r="F16" s="11">
        <f>D16*10</f>
        <v>40</v>
      </c>
      <c r="G16" s="4" t="s">
        <v>44</v>
      </c>
    </row>
    <row r="17" spans="1:7" x14ac:dyDescent="0.25">
      <c r="A17" s="3" t="s">
        <v>1</v>
      </c>
      <c r="B17" s="8"/>
      <c r="C17" s="10"/>
      <c r="D17" s="4" t="s">
        <v>23</v>
      </c>
      <c r="E17" s="4" t="s">
        <v>23</v>
      </c>
      <c r="F17" s="11">
        <f>SUM(F2:F16)</f>
        <v>306.98</v>
      </c>
      <c r="G17" s="4" t="s">
        <v>23</v>
      </c>
    </row>
    <row r="18" spans="1:7" x14ac:dyDescent="0.25">
      <c r="A18" s="12"/>
      <c r="B18" s="12"/>
      <c r="C18" s="12"/>
      <c r="D18" s="12"/>
      <c r="E18" s="12"/>
      <c r="F18" s="12"/>
      <c r="G18" s="12"/>
    </row>
    <row r="19" spans="1:7" x14ac:dyDescent="0.25">
      <c r="A19" s="1" t="s">
        <v>0</v>
      </c>
      <c r="B19" s="1" t="s">
        <v>2</v>
      </c>
      <c r="C19" s="1" t="s">
        <v>8</v>
      </c>
      <c r="D19" s="1" t="s">
        <v>22</v>
      </c>
      <c r="E19" s="1" t="s">
        <v>24</v>
      </c>
      <c r="F19" s="1" t="s">
        <v>38</v>
      </c>
      <c r="G19" s="1" t="s">
        <v>39</v>
      </c>
    </row>
    <row r="20" spans="1:7" x14ac:dyDescent="0.25">
      <c r="A20" s="2">
        <v>1</v>
      </c>
      <c r="B20" s="4" t="s">
        <v>3</v>
      </c>
      <c r="C20" s="4" t="s">
        <v>3</v>
      </c>
      <c r="D20" s="4">
        <v>0</v>
      </c>
      <c r="E20" s="4" t="s">
        <v>25</v>
      </c>
      <c r="F20" s="11">
        <f>D20*4*100/10000</f>
        <v>0</v>
      </c>
      <c r="G20" s="4" t="s">
        <v>23</v>
      </c>
    </row>
    <row r="21" spans="1:7" ht="26.4" x14ac:dyDescent="0.25">
      <c r="A21" s="2">
        <f>A20+1</f>
        <v>2</v>
      </c>
      <c r="B21" s="5" t="s">
        <v>4</v>
      </c>
      <c r="C21" s="4" t="s">
        <v>9</v>
      </c>
      <c r="D21" s="4">
        <v>1</v>
      </c>
      <c r="E21" s="4" t="s">
        <v>26</v>
      </c>
      <c r="F21" s="11">
        <f>D21*10</f>
        <v>10</v>
      </c>
      <c r="G21" s="4" t="s">
        <v>45</v>
      </c>
    </row>
    <row r="22" spans="1:7" ht="39.6" x14ac:dyDescent="0.25">
      <c r="A22" s="2">
        <f t="shared" ref="A22:A33" si="1">A21+1</f>
        <v>3</v>
      </c>
      <c r="B22" s="6"/>
      <c r="C22" s="4" t="s">
        <v>10</v>
      </c>
      <c r="D22" s="4">
        <v>2435</v>
      </c>
      <c r="E22" s="4" t="s">
        <v>27</v>
      </c>
      <c r="F22" s="11">
        <f>D22*100/10000</f>
        <v>24.35</v>
      </c>
      <c r="G22" s="4" t="s">
        <v>41</v>
      </c>
    </row>
    <row r="23" spans="1:7" x14ac:dyDescent="0.25">
      <c r="A23" s="2">
        <f t="shared" si="1"/>
        <v>4</v>
      </c>
      <c r="B23" s="7"/>
      <c r="C23" s="9" t="s">
        <v>11</v>
      </c>
      <c r="D23" s="4">
        <v>1</v>
      </c>
      <c r="E23" s="4" t="s">
        <v>28</v>
      </c>
      <c r="F23" s="11">
        <f>D23*5</f>
        <v>5</v>
      </c>
      <c r="G23" s="4" t="s">
        <v>42</v>
      </c>
    </row>
    <row r="24" spans="1:7" x14ac:dyDescent="0.25">
      <c r="A24" s="2">
        <f t="shared" si="1"/>
        <v>5</v>
      </c>
      <c r="B24" s="5" t="s">
        <v>5</v>
      </c>
      <c r="C24" s="4" t="s">
        <v>12</v>
      </c>
      <c r="D24" s="4">
        <v>1</v>
      </c>
      <c r="E24" s="4" t="s">
        <v>29</v>
      </c>
      <c r="F24" s="11">
        <f>D24*2</f>
        <v>2</v>
      </c>
      <c r="G24" s="4" t="s">
        <v>42</v>
      </c>
    </row>
    <row r="25" spans="1:7" x14ac:dyDescent="0.25">
      <c r="A25" s="2">
        <f t="shared" si="1"/>
        <v>6</v>
      </c>
      <c r="B25" s="7"/>
      <c r="C25" s="4" t="s">
        <v>13</v>
      </c>
      <c r="D25" s="4">
        <v>858</v>
      </c>
      <c r="E25" s="4" t="s">
        <v>30</v>
      </c>
      <c r="F25" s="11">
        <f>D25*150/10000</f>
        <v>12.87</v>
      </c>
      <c r="G25" s="4" t="s">
        <v>42</v>
      </c>
    </row>
    <row r="26" spans="1:7" x14ac:dyDescent="0.25">
      <c r="A26" s="2">
        <f t="shared" si="1"/>
        <v>7</v>
      </c>
      <c r="B26" s="5" t="s">
        <v>6</v>
      </c>
      <c r="C26" s="4" t="s">
        <v>14</v>
      </c>
      <c r="D26" s="4">
        <v>1</v>
      </c>
      <c r="E26" s="4" t="s">
        <v>23</v>
      </c>
      <c r="F26" s="11">
        <v>15</v>
      </c>
      <c r="G26" s="4" t="s">
        <v>42</v>
      </c>
    </row>
    <row r="27" spans="1:7" x14ac:dyDescent="0.25">
      <c r="A27" s="2">
        <f t="shared" si="1"/>
        <v>8</v>
      </c>
      <c r="B27" s="6"/>
      <c r="C27" s="4" t="s">
        <v>15</v>
      </c>
      <c r="D27" s="4">
        <v>1</v>
      </c>
      <c r="E27" s="4" t="s">
        <v>31</v>
      </c>
      <c r="F27" s="11">
        <f>D27*3</f>
        <v>3</v>
      </c>
      <c r="G27" s="4" t="s">
        <v>42</v>
      </c>
    </row>
    <row r="28" spans="1:7" x14ac:dyDescent="0.25">
      <c r="A28" s="2">
        <f t="shared" si="1"/>
        <v>9</v>
      </c>
      <c r="B28" s="6"/>
      <c r="C28" s="4" t="s">
        <v>16</v>
      </c>
      <c r="D28" s="4">
        <v>1</v>
      </c>
      <c r="E28" s="4" t="s">
        <v>32</v>
      </c>
      <c r="F28" s="11">
        <f>D28*4.5</f>
        <v>4.5</v>
      </c>
      <c r="G28" s="4" t="s">
        <v>42</v>
      </c>
    </row>
    <row r="29" spans="1:7" x14ac:dyDescent="0.25">
      <c r="A29" s="2">
        <f t="shared" si="1"/>
        <v>10</v>
      </c>
      <c r="B29" s="6"/>
      <c r="C29" s="4" t="s">
        <v>17</v>
      </c>
      <c r="D29" s="4">
        <v>10</v>
      </c>
      <c r="E29" s="4" t="s">
        <v>33</v>
      </c>
      <c r="F29" s="11">
        <f>D29*0.4</f>
        <v>4</v>
      </c>
      <c r="G29" s="4" t="s">
        <v>43</v>
      </c>
    </row>
    <row r="30" spans="1:7" x14ac:dyDescent="0.25">
      <c r="A30" s="2">
        <f t="shared" si="1"/>
        <v>11</v>
      </c>
      <c r="B30" s="6"/>
      <c r="C30" s="4" t="s">
        <v>18</v>
      </c>
      <c r="D30" s="4" t="s">
        <v>23</v>
      </c>
      <c r="E30" s="4" t="s">
        <v>34</v>
      </c>
      <c r="F30" s="11">
        <v>20</v>
      </c>
      <c r="G30" s="4" t="s">
        <v>43</v>
      </c>
    </row>
    <row r="31" spans="1:7" x14ac:dyDescent="0.25">
      <c r="A31" s="2">
        <f t="shared" si="1"/>
        <v>12</v>
      </c>
      <c r="B31" s="6"/>
      <c r="C31" s="4" t="s">
        <v>19</v>
      </c>
      <c r="D31" s="4" t="s">
        <v>23</v>
      </c>
      <c r="E31" s="4" t="s">
        <v>35</v>
      </c>
      <c r="F31" s="11">
        <v>10</v>
      </c>
      <c r="G31" s="4" t="s">
        <v>43</v>
      </c>
    </row>
    <row r="32" spans="1:7" x14ac:dyDescent="0.25">
      <c r="A32" s="2">
        <f t="shared" si="1"/>
        <v>13</v>
      </c>
      <c r="B32" s="7"/>
      <c r="C32" s="4" t="s">
        <v>20</v>
      </c>
      <c r="D32" s="4">
        <v>700</v>
      </c>
      <c r="E32" s="4" t="s">
        <v>36</v>
      </c>
      <c r="F32" s="11">
        <f>D32*200/10000</f>
        <v>14</v>
      </c>
      <c r="G32" s="4" t="s">
        <v>42</v>
      </c>
    </row>
    <row r="33" spans="1:7" x14ac:dyDescent="0.25">
      <c r="A33" s="2">
        <f t="shared" si="1"/>
        <v>14</v>
      </c>
      <c r="B33" s="4" t="s">
        <v>7</v>
      </c>
      <c r="C33" s="4" t="s">
        <v>21</v>
      </c>
      <c r="D33" s="4">
        <v>0</v>
      </c>
      <c r="E33" s="4" t="s">
        <v>37</v>
      </c>
      <c r="F33" s="11">
        <f>D33*10</f>
        <v>0</v>
      </c>
      <c r="G33" s="4" t="s">
        <v>44</v>
      </c>
    </row>
    <row r="34" spans="1:7" x14ac:dyDescent="0.25">
      <c r="A34" s="3" t="s">
        <v>1</v>
      </c>
      <c r="B34" s="8"/>
      <c r="C34" s="10"/>
      <c r="D34" s="4" t="s">
        <v>23</v>
      </c>
      <c r="E34" s="4" t="s">
        <v>23</v>
      </c>
      <c r="F34" s="11">
        <f>SUM(F20:F33)</f>
        <v>124.72</v>
      </c>
      <c r="G34" s="4" t="s">
        <v>23</v>
      </c>
    </row>
  </sheetData>
  <mergeCells count="9">
    <mergeCell ref="B26:B32"/>
    <mergeCell ref="A34:C34"/>
    <mergeCell ref="B8:B14"/>
    <mergeCell ref="B15:B16"/>
    <mergeCell ref="A17:C17"/>
    <mergeCell ref="B21:B23"/>
    <mergeCell ref="B24:B25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2019-07-29T07:45:55Z</dcterms:modified>
</cp:coreProperties>
</file>