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97588365-221F-45A3-9AFC-96AD3DCFF181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" l="1"/>
  <c r="F31" i="1"/>
  <c r="F28" i="1"/>
  <c r="F26" i="1"/>
  <c r="F24" i="1"/>
  <c r="F23" i="1"/>
  <c r="F22" i="1"/>
  <c r="F33" i="1" s="1"/>
  <c r="F21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20" i="1"/>
  <c r="F19" i="1"/>
  <c r="F15" i="1"/>
  <c r="F14" i="1"/>
  <c r="F11" i="1"/>
  <c r="F9" i="1"/>
  <c r="F7" i="1"/>
  <c r="F6" i="1"/>
  <c r="F5" i="1"/>
  <c r="F16" i="1" s="1"/>
  <c r="F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<sst xmlns="http://schemas.openxmlformats.org/spreadsheetml/2006/main" count="120" uniqueCount="44">
  <si>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</si>
  <si>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</si>
  <si>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</si>
  <si>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</si>
  <si>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</si>
  <si>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</si>
  <si>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</si>
  <si>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</si>
  <si>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</si>
  <si>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</si>
  <si>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</si>
  <si>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</si>
  <si>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</si>
  <si>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</si>
  <si>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</si>
  <si>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</si>
  <si>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</si>
  <si>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</si>
  <si>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</si>
  <si>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</si>
  <si>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</si>
  <si>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</si>
  <si>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</si>
  <si>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</si>
  <si>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</si>
  <si>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</si>
  <si>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</si>
  <si>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</si>
  <si>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</si>
  <si>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</si>
  <si>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</si>
  <si>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</si>
  <si>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</si>
  <si>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</si>
  <si>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</si>
  <si>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</si>
  <si>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</si>
  <si>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</si>
  <si>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</si>
  <si>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</si>
  <si>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</si>
  <si>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</si>
  <si>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</si>
  <si>
    <t>现状整治，配置图书室、电子阅览室等功能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</si>
</sst>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33"/>
  <sheetViews>
    <sheetView tabSelected="1" workbookViewId="0">
      <selection sqref="A1:G33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0</v>
      </c>
      <c r="E2" s="3" t="s">
        <v>8</v>
      </c>
      <c r="F2" s="4">
        <f>D2*4*100/10000</f>
        <v>0</v>
      </c>
      <c r="G2" s="3" t="s">
        <v>9</v>
      </c>
    </row>
    <row r="3" spans="1:7" ht="26.4" x14ac:dyDescent="0.25">
      <c r="A3" s="2">
        <f>A2+1</f>
        <v>2</v>
      </c>
      <c r="B3" s="5" t="s">
        <v>10</v>
      </c>
      <c r="C3" s="3" t="s">
        <v>11</v>
      </c>
      <c r="D3" s="3">
        <v>1</v>
      </c>
      <c r="E3" s="3" t="s">
        <v>42</v>
      </c>
      <c r="F3" s="4">
        <v>10</v>
      </c>
      <c r="G3" s="3" t="s">
        <v>43</v>
      </c>
    </row>
    <row r="4" spans="1:7" x14ac:dyDescent="0.25">
      <c r="A4" s="2">
        <f t="shared" ref="A4:A15" si="0">A3+1</f>
        <v>3</v>
      </c>
      <c r="B4" s="6"/>
      <c r="C4" s="3" t="s">
        <v>12</v>
      </c>
      <c r="D4" s="3">
        <v>0</v>
      </c>
      <c r="E4" s="3" t="s">
        <v>13</v>
      </c>
      <c r="F4" s="4">
        <f>D4*100/10000</f>
        <v>0</v>
      </c>
      <c r="G4" s="3" t="s">
        <v>14</v>
      </c>
    </row>
    <row r="5" spans="1:7" x14ac:dyDescent="0.25">
      <c r="A5" s="2">
        <f t="shared" si="0"/>
        <v>4</v>
      </c>
      <c r="B5" s="7"/>
      <c r="C5" s="8" t="s">
        <v>15</v>
      </c>
      <c r="D5" s="3">
        <v>2</v>
      </c>
      <c r="E5" s="3" t="s">
        <v>16</v>
      </c>
      <c r="F5" s="4">
        <f>D5*5</f>
        <v>10</v>
      </c>
      <c r="G5" s="3" t="s">
        <v>9</v>
      </c>
    </row>
    <row r="6" spans="1:7" x14ac:dyDescent="0.25">
      <c r="A6" s="2">
        <f t="shared" si="0"/>
        <v>5</v>
      </c>
      <c r="B6" s="5" t="s">
        <v>17</v>
      </c>
      <c r="C6" s="3" t="s">
        <v>18</v>
      </c>
      <c r="D6" s="3">
        <v>3</v>
      </c>
      <c r="E6" s="3" t="s">
        <v>19</v>
      </c>
      <c r="F6" s="4">
        <f>D6*2</f>
        <v>6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20</v>
      </c>
      <c r="D7" s="3">
        <v>500</v>
      </c>
      <c r="E7" s="3" t="s">
        <v>21</v>
      </c>
      <c r="F7" s="4">
        <f>D7*150/10000</f>
        <v>7.5</v>
      </c>
      <c r="G7" s="3" t="s">
        <v>9</v>
      </c>
    </row>
    <row r="8" spans="1:7" x14ac:dyDescent="0.25">
      <c r="A8" s="2">
        <f t="shared" si="0"/>
        <v>7</v>
      </c>
      <c r="B8" s="5" t="s">
        <v>22</v>
      </c>
      <c r="C8" s="3" t="s">
        <v>23</v>
      </c>
      <c r="D8" s="3">
        <v>2</v>
      </c>
      <c r="E8" s="3" t="s">
        <v>24</v>
      </c>
      <c r="F8" s="4">
        <v>25</v>
      </c>
      <c r="G8" s="3" t="s">
        <v>9</v>
      </c>
    </row>
    <row r="9" spans="1:7" x14ac:dyDescent="0.25">
      <c r="A9" s="2">
        <f>A8+1</f>
        <v>8</v>
      </c>
      <c r="B9" s="6"/>
      <c r="C9" s="3" t="s">
        <v>25</v>
      </c>
      <c r="D9" s="3">
        <v>2</v>
      </c>
      <c r="E9" s="3" t="s">
        <v>26</v>
      </c>
      <c r="F9" s="4">
        <f>D9*3</f>
        <v>6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27</v>
      </c>
      <c r="D10" s="3">
        <v>3</v>
      </c>
      <c r="E10" s="3" t="s">
        <v>24</v>
      </c>
      <c r="F10" s="4">
        <v>0</v>
      </c>
      <c r="G10" s="3" t="s">
        <v>14</v>
      </c>
    </row>
    <row r="11" spans="1:7" x14ac:dyDescent="0.25">
      <c r="A11" s="2">
        <f t="shared" si="0"/>
        <v>10</v>
      </c>
      <c r="B11" s="6"/>
      <c r="C11" s="3" t="s">
        <v>28</v>
      </c>
      <c r="D11" s="3">
        <v>16</v>
      </c>
      <c r="E11" s="3" t="s">
        <v>29</v>
      </c>
      <c r="F11" s="4">
        <f>D11*0.4</f>
        <v>6.4</v>
      </c>
      <c r="G11" s="3" t="s">
        <v>30</v>
      </c>
    </row>
    <row r="12" spans="1:7" x14ac:dyDescent="0.25">
      <c r="A12" s="2">
        <f t="shared" si="0"/>
        <v>11</v>
      </c>
      <c r="B12" s="6"/>
      <c r="C12" s="3" t="s">
        <v>31</v>
      </c>
      <c r="D12" s="3" t="s">
        <v>24</v>
      </c>
      <c r="E12" s="3" t="s">
        <v>32</v>
      </c>
      <c r="F12" s="4">
        <v>20</v>
      </c>
      <c r="G12" s="3" t="s">
        <v>30</v>
      </c>
    </row>
    <row r="13" spans="1:7" x14ac:dyDescent="0.25">
      <c r="A13" s="2">
        <f t="shared" si="0"/>
        <v>12</v>
      </c>
      <c r="B13" s="6"/>
      <c r="C13" s="3" t="s">
        <v>33</v>
      </c>
      <c r="D13" s="3" t="s">
        <v>24</v>
      </c>
      <c r="E13" s="3" t="s">
        <v>34</v>
      </c>
      <c r="F13" s="4">
        <v>10</v>
      </c>
      <c r="G13" s="3" t="s">
        <v>30</v>
      </c>
    </row>
    <row r="14" spans="1:7" x14ac:dyDescent="0.25">
      <c r="A14" s="2">
        <f t="shared" si="0"/>
        <v>13</v>
      </c>
      <c r="B14" s="7"/>
      <c r="C14" s="3" t="s">
        <v>35</v>
      </c>
      <c r="D14" s="3">
        <v>1420</v>
      </c>
      <c r="E14" s="3" t="s">
        <v>36</v>
      </c>
      <c r="F14" s="4">
        <f>D14*200/10000</f>
        <v>28.4</v>
      </c>
      <c r="G14" s="3" t="s">
        <v>9</v>
      </c>
    </row>
    <row r="15" spans="1:7" x14ac:dyDescent="0.25">
      <c r="A15" s="2">
        <f t="shared" si="0"/>
        <v>14</v>
      </c>
      <c r="B15" s="3" t="s">
        <v>37</v>
      </c>
      <c r="C15" s="3" t="s">
        <v>38</v>
      </c>
      <c r="D15" s="3">
        <v>0</v>
      </c>
      <c r="E15" s="3" t="s">
        <v>39</v>
      </c>
      <c r="F15" s="4">
        <f>D15*10</f>
        <v>0</v>
      </c>
      <c r="G15" s="3" t="s">
        <v>40</v>
      </c>
    </row>
    <row r="16" spans="1:7" x14ac:dyDescent="0.25">
      <c r="A16" s="9" t="s">
        <v>41</v>
      </c>
      <c r="B16" s="10"/>
      <c r="C16" s="11"/>
      <c r="D16" s="3" t="s">
        <v>24</v>
      </c>
      <c r="E16" s="3" t="s">
        <v>24</v>
      </c>
      <c r="F16" s="4">
        <f>SUM(F2:F15)</f>
        <v>129.30000000000001</v>
      </c>
      <c r="G16" s="3" t="s">
        <v>24</v>
      </c>
    </row>
    <row r="17" spans="1:7" x14ac:dyDescent="0.25">
      <c r="A17" s="12"/>
      <c r="B17" s="12"/>
      <c r="C17" s="12"/>
      <c r="D17" s="12"/>
      <c r="E17" s="12"/>
      <c r="F17" s="12"/>
      <c r="G17" s="12"/>
    </row>
    <row r="18" spans="1:7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</row>
    <row r="19" spans="1:7" x14ac:dyDescent="0.25">
      <c r="A19" s="2">
        <v>1</v>
      </c>
      <c r="B19" s="3" t="s">
        <v>7</v>
      </c>
      <c r="C19" s="3" t="s">
        <v>7</v>
      </c>
      <c r="D19" s="3">
        <v>0</v>
      </c>
      <c r="E19" s="3" t="s">
        <v>8</v>
      </c>
      <c r="F19" s="4">
        <f>D19*4*100/10000</f>
        <v>0</v>
      </c>
      <c r="G19" s="3" t="s">
        <v>9</v>
      </c>
    </row>
    <row r="20" spans="1:7" ht="26.4" x14ac:dyDescent="0.25">
      <c r="A20" s="2">
        <f>A19+1</f>
        <v>2</v>
      </c>
      <c r="B20" s="5" t="s">
        <v>10</v>
      </c>
      <c r="C20" s="3" t="s">
        <v>11</v>
      </c>
      <c r="D20" s="3">
        <v>2</v>
      </c>
      <c r="E20" s="3" t="s">
        <v>42</v>
      </c>
      <c r="F20" s="4">
        <v>20</v>
      </c>
      <c r="G20" s="3" t="s">
        <v>43</v>
      </c>
    </row>
    <row r="21" spans="1:7" x14ac:dyDescent="0.25">
      <c r="A21" s="2">
        <f t="shared" ref="A21:A32" si="1">A20+1</f>
        <v>3</v>
      </c>
      <c r="B21" s="6"/>
      <c r="C21" s="3" t="s">
        <v>12</v>
      </c>
      <c r="D21" s="3">
        <v>0</v>
      </c>
      <c r="E21" s="3" t="s">
        <v>13</v>
      </c>
      <c r="F21" s="4">
        <f>D21*100/10000</f>
        <v>0</v>
      </c>
      <c r="G21" s="3" t="s">
        <v>14</v>
      </c>
    </row>
    <row r="22" spans="1:7" x14ac:dyDescent="0.25">
      <c r="A22" s="2">
        <f t="shared" si="1"/>
        <v>4</v>
      </c>
      <c r="B22" s="7"/>
      <c r="C22" s="8" t="s">
        <v>15</v>
      </c>
      <c r="D22" s="3">
        <v>1</v>
      </c>
      <c r="E22" s="3" t="s">
        <v>16</v>
      </c>
      <c r="F22" s="4">
        <f>D22*5</f>
        <v>5</v>
      </c>
      <c r="G22" s="3" t="s">
        <v>9</v>
      </c>
    </row>
    <row r="23" spans="1:7" x14ac:dyDescent="0.25">
      <c r="A23" s="2">
        <f t="shared" si="1"/>
        <v>5</v>
      </c>
      <c r="B23" s="5" t="s">
        <v>17</v>
      </c>
      <c r="C23" s="3" t="s">
        <v>18</v>
      </c>
      <c r="D23" s="3">
        <v>1</v>
      </c>
      <c r="E23" s="3" t="s">
        <v>19</v>
      </c>
      <c r="F23" s="4">
        <f>D23*2</f>
        <v>2</v>
      </c>
      <c r="G23" s="3" t="s">
        <v>9</v>
      </c>
    </row>
    <row r="24" spans="1:7" x14ac:dyDescent="0.25">
      <c r="A24" s="2">
        <f t="shared" si="1"/>
        <v>6</v>
      </c>
      <c r="B24" s="7"/>
      <c r="C24" s="3" t="s">
        <v>20</v>
      </c>
      <c r="D24" s="3">
        <v>1500</v>
      </c>
      <c r="E24" s="3" t="s">
        <v>21</v>
      </c>
      <c r="F24" s="4">
        <f>D24*150/10000</f>
        <v>22.5</v>
      </c>
      <c r="G24" s="3" t="s">
        <v>9</v>
      </c>
    </row>
    <row r="25" spans="1:7" x14ac:dyDescent="0.25">
      <c r="A25" s="2">
        <f t="shared" si="1"/>
        <v>7</v>
      </c>
      <c r="B25" s="5" t="s">
        <v>22</v>
      </c>
      <c r="C25" s="3" t="s">
        <v>23</v>
      </c>
      <c r="D25" s="3">
        <v>1</v>
      </c>
      <c r="E25" s="3" t="s">
        <v>24</v>
      </c>
      <c r="F25" s="4">
        <v>15</v>
      </c>
      <c r="G25" s="3" t="s">
        <v>9</v>
      </c>
    </row>
    <row r="26" spans="1:7" x14ac:dyDescent="0.25">
      <c r="A26" s="2">
        <f t="shared" si="1"/>
        <v>8</v>
      </c>
      <c r="B26" s="6"/>
      <c r="C26" s="3" t="s">
        <v>25</v>
      </c>
      <c r="D26" s="3">
        <v>1</v>
      </c>
      <c r="E26" s="3" t="s">
        <v>26</v>
      </c>
      <c r="F26" s="4">
        <f>D26*3</f>
        <v>3</v>
      </c>
      <c r="G26" s="3" t="s">
        <v>9</v>
      </c>
    </row>
    <row r="27" spans="1:7" x14ac:dyDescent="0.25">
      <c r="A27" s="2">
        <f t="shared" si="1"/>
        <v>9</v>
      </c>
      <c r="B27" s="6"/>
      <c r="C27" s="3" t="s">
        <v>27</v>
      </c>
      <c r="D27" s="3">
        <v>1</v>
      </c>
      <c r="E27" s="3" t="s">
        <v>24</v>
      </c>
      <c r="F27" s="4">
        <v>0</v>
      </c>
      <c r="G27" s="3" t="s">
        <v>14</v>
      </c>
    </row>
    <row r="28" spans="1:7" x14ac:dyDescent="0.25">
      <c r="A28" s="2">
        <f t="shared" si="1"/>
        <v>10</v>
      </c>
      <c r="B28" s="6"/>
      <c r="C28" s="3" t="s">
        <v>28</v>
      </c>
      <c r="D28" s="3">
        <v>14</v>
      </c>
      <c r="E28" s="3" t="s">
        <v>29</v>
      </c>
      <c r="F28" s="4">
        <f>D28*0.4</f>
        <v>5.6000000000000005</v>
      </c>
      <c r="G28" s="3" t="s">
        <v>30</v>
      </c>
    </row>
    <row r="29" spans="1:7" x14ac:dyDescent="0.25">
      <c r="A29" s="2">
        <f t="shared" si="1"/>
        <v>11</v>
      </c>
      <c r="B29" s="6"/>
      <c r="C29" s="3" t="s">
        <v>31</v>
      </c>
      <c r="D29" s="3" t="s">
        <v>24</v>
      </c>
      <c r="E29" s="3" t="s">
        <v>32</v>
      </c>
      <c r="F29" s="4">
        <v>20</v>
      </c>
      <c r="G29" s="3" t="s">
        <v>30</v>
      </c>
    </row>
    <row r="30" spans="1:7" x14ac:dyDescent="0.25">
      <c r="A30" s="2">
        <f t="shared" si="1"/>
        <v>12</v>
      </c>
      <c r="B30" s="6"/>
      <c r="C30" s="3" t="s">
        <v>33</v>
      </c>
      <c r="D30" s="3" t="s">
        <v>24</v>
      </c>
      <c r="E30" s="3" t="s">
        <v>34</v>
      </c>
      <c r="F30" s="4">
        <v>10</v>
      </c>
      <c r="G30" s="3" t="s">
        <v>30</v>
      </c>
    </row>
    <row r="31" spans="1:7" x14ac:dyDescent="0.25">
      <c r="A31" s="2">
        <f t="shared" si="1"/>
        <v>13</v>
      </c>
      <c r="B31" s="7"/>
      <c r="C31" s="3" t="s">
        <v>35</v>
      </c>
      <c r="D31" s="3">
        <v>780</v>
      </c>
      <c r="E31" s="3" t="s">
        <v>36</v>
      </c>
      <c r="F31" s="4">
        <f>D31*200/10000</f>
        <v>15.6</v>
      </c>
      <c r="G31" s="3" t="s">
        <v>9</v>
      </c>
    </row>
    <row r="32" spans="1:7" x14ac:dyDescent="0.25">
      <c r="A32" s="2">
        <f t="shared" si="1"/>
        <v>14</v>
      </c>
      <c r="B32" s="3" t="s">
        <v>37</v>
      </c>
      <c r="C32" s="3" t="s">
        <v>38</v>
      </c>
      <c r="D32" s="3">
        <v>0</v>
      </c>
      <c r="E32" s="3" t="s">
        <v>39</v>
      </c>
      <c r="F32" s="4">
        <f>D32*10</f>
        <v>0</v>
      </c>
      <c r="G32" s="3" t="s">
        <v>40</v>
      </c>
    </row>
    <row r="33" spans="1:7" x14ac:dyDescent="0.25">
      <c r="A33" s="9" t="s">
        <v>41</v>
      </c>
      <c r="B33" s="10"/>
      <c r="C33" s="11"/>
      <c r="D33" s="3" t="s">
        <v>24</v>
      </c>
      <c r="E33" s="3" t="s">
        <v>24</v>
      </c>
      <c r="F33" s="4">
        <f>SUM(F19:F32)</f>
        <v>118.69999999999999</v>
      </c>
      <c r="G33" s="3" t="s">
        <v>24</v>
      </c>
    </row>
  </sheetData>
  <mergeCells count="8">
    <mergeCell ref="B25:B31"/>
    <mergeCell ref="A33:C33"/>
    <mergeCell ref="B3:B5"/>
    <mergeCell ref="B6:B7"/>
    <mergeCell ref="B8:B14"/>
    <mergeCell ref="A16:C16"/>
    <mergeCell ref="B20:B22"/>
    <mergeCell ref="B23:B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2019-07-29T08:47:00Z</dcterms:modified>
</cp:coreProperties>
</file>