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台山市" sheetId="2" r:id="rId1"/>
  </sheets>
  <definedNames>
    <definedName name="_xlnm._FilterDatabase" localSheetId="0" hidden="1">台山市!$A$5:$I$24</definedName>
    <definedName name="_xlnm.Print_Area" localSheetId="0">台山市!$A$1:$I$24</definedName>
  </definedNames>
  <calcPr calcId="144525"/>
</workbook>
</file>

<file path=xl/sharedStrings.xml><?xml version="1.0" encoding="utf-8"?>
<sst xmlns="http://schemas.openxmlformats.org/spreadsheetml/2006/main" count="32" uniqueCount="32">
  <si>
    <t>附件</t>
  </si>
  <si>
    <t>台山市2023年政策性水稻（晚造）保险参保情况表</t>
  </si>
  <si>
    <t>报表时间：2023年11月</t>
  </si>
  <si>
    <t>单位</t>
  </si>
  <si>
    <t>当造参保面积</t>
  </si>
  <si>
    <t>当造参保户数</t>
  </si>
  <si>
    <t>总保费</t>
  </si>
  <si>
    <t>保费构成</t>
  </si>
  <si>
    <t>中央财政35%</t>
  </si>
  <si>
    <t>省级财政30%</t>
  </si>
  <si>
    <t>市级财政7.5%</t>
  </si>
  <si>
    <t>县级财政7.5%</t>
  </si>
  <si>
    <t>农户承担20%</t>
  </si>
  <si>
    <t>总计</t>
  </si>
  <si>
    <t>台城街道</t>
  </si>
  <si>
    <t>大江镇</t>
  </si>
  <si>
    <t>水步镇</t>
  </si>
  <si>
    <t>四九镇</t>
  </si>
  <si>
    <t>三合镇</t>
  </si>
  <si>
    <t>白沙镇</t>
  </si>
  <si>
    <t>冲蒌镇</t>
  </si>
  <si>
    <t>斗山镇</t>
  </si>
  <si>
    <t>都斛镇</t>
  </si>
  <si>
    <t>赤溪镇</t>
  </si>
  <si>
    <t>端芬镇</t>
  </si>
  <si>
    <t>广海镇</t>
  </si>
  <si>
    <t>海宴镇</t>
  </si>
  <si>
    <t>汶村镇</t>
  </si>
  <si>
    <t>深井镇</t>
  </si>
  <si>
    <t>北陡镇</t>
  </si>
  <si>
    <t>川岛镇</t>
  </si>
  <si>
    <t xml:space="preserve">    2023年，台山市晚造水稻种植面积368065.65亩，参加政策性晚造水稻种植保险面积336061.46亩，占晚造水稻总面积的91.30%，每亩保费40元，保费共计13442458.40元。台山市属于产粮大县，其中中央财政承担35%，即14元/亩，保费4704860.44元；省级财政承担30%，即12元/亩，保费4032737.52元；市级财政承担7.5%，即3元/亩，保费1008184.38元；县级财政承担7.5%，即3元/亩，保费1008184.38元；农户承担20%，即8元/亩，保费2688491.68元；</t>
  </si>
</sst>
</file>

<file path=xl/styles.xml><?xml version="1.0" encoding="utf-8"?>
<styleSheet xmlns="http://schemas.openxmlformats.org/spreadsheetml/2006/main">
  <numFmts count="8">
    <numFmt numFmtId="176" formatCode="0_ "/>
    <numFmt numFmtId="41" formatCode="_ * #,##0_ ;_ * \-#,##0_ ;_ * &quot;-&quot;_ ;_ @_ "/>
    <numFmt numFmtId="177" formatCode="0.00_ "/>
    <numFmt numFmtId="178" formatCode="0.00_);[Red]\(0.00\)"/>
    <numFmt numFmtId="179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view="pageBreakPreview" zoomScaleNormal="90" zoomScaleSheetLayoutView="100" workbookViewId="0">
      <selection activeCell="K30" sqref="K30"/>
    </sheetView>
  </sheetViews>
  <sheetFormatPr defaultColWidth="9" defaultRowHeight="13.5"/>
  <cols>
    <col min="1" max="1" width="13.4666666666667" customWidth="1"/>
    <col min="2" max="3" width="12.6416666666667" customWidth="1"/>
    <col min="4" max="4" width="15.275" customWidth="1"/>
    <col min="5" max="9" width="15.1333333333333" customWidth="1"/>
  </cols>
  <sheetData>
    <row r="1" spans="1:1">
      <c r="A1" t="s">
        <v>0</v>
      </c>
    </row>
    <row r="2" ht="1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6.9" customHeight="1" spans="1:9">
      <c r="A3" s="3" t="s">
        <v>2</v>
      </c>
      <c r="B3" s="3"/>
      <c r="I3" s="17"/>
    </row>
    <row r="4" ht="16.9" customHeight="1" spans="1:9">
      <c r="A4" s="4" t="s">
        <v>3</v>
      </c>
      <c r="B4" s="5" t="s">
        <v>4</v>
      </c>
      <c r="C4" s="5" t="s">
        <v>5</v>
      </c>
      <c r="D4" s="4" t="s">
        <v>6</v>
      </c>
      <c r="E4" s="4" t="s">
        <v>7</v>
      </c>
      <c r="F4" s="4"/>
      <c r="G4" s="4"/>
      <c r="H4" s="4"/>
      <c r="I4" s="4"/>
    </row>
    <row r="5" ht="16.9" customHeight="1" spans="1:9">
      <c r="A5" s="4"/>
      <c r="B5" s="5"/>
      <c r="C5" s="5"/>
      <c r="D5" s="4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16.9" customHeight="1" spans="1:9">
      <c r="A6" s="7" t="s">
        <v>13</v>
      </c>
      <c r="B6" s="8">
        <f>SUM(B7:B23)</f>
        <v>336061.46</v>
      </c>
      <c r="C6" s="7">
        <f t="shared" ref="C6:I6" si="0">SUM(C7:C23)</f>
        <v>20778</v>
      </c>
      <c r="D6" s="9">
        <f t="shared" si="0"/>
        <v>13442458.4</v>
      </c>
      <c r="E6" s="9">
        <f t="shared" si="0"/>
        <v>4704860.44</v>
      </c>
      <c r="F6" s="9">
        <f t="shared" si="0"/>
        <v>4032737.52</v>
      </c>
      <c r="G6" s="9">
        <f t="shared" si="0"/>
        <v>1008184.38</v>
      </c>
      <c r="H6" s="9">
        <f t="shared" si="0"/>
        <v>1008184.38</v>
      </c>
      <c r="I6" s="9">
        <f t="shared" si="0"/>
        <v>2688491.68</v>
      </c>
    </row>
    <row r="7" s="1" customFormat="1" ht="16.9" customHeight="1" spans="1:9">
      <c r="A7" s="10" t="s">
        <v>14</v>
      </c>
      <c r="B7" s="11">
        <v>5819.53</v>
      </c>
      <c r="C7" s="12">
        <v>474</v>
      </c>
      <c r="D7" s="9">
        <f t="shared" ref="D7:D23" si="1">B7*40</f>
        <v>232781.2</v>
      </c>
      <c r="E7" s="9">
        <f t="shared" ref="E7:E23" si="2">ROUND(D7*0.35,2)</f>
        <v>81473.42</v>
      </c>
      <c r="F7" s="9">
        <f t="shared" ref="F7:F23" si="3">ROUND(D7*0.3,2)</f>
        <v>69834.36</v>
      </c>
      <c r="G7" s="13">
        <f t="shared" ref="G7:G23" si="4">ROUND(D7*0.075,2)</f>
        <v>17458.59</v>
      </c>
      <c r="H7" s="13">
        <f t="shared" ref="H7:H23" si="5">ROUND(D7*0.075,2)</f>
        <v>17458.59</v>
      </c>
      <c r="I7" s="9">
        <f t="shared" ref="I7:I23" si="6">B7*8</f>
        <v>46556.24</v>
      </c>
    </row>
    <row r="8" s="1" customFormat="1" ht="16.9" customHeight="1" spans="1:9">
      <c r="A8" s="14" t="s">
        <v>15</v>
      </c>
      <c r="B8" s="11">
        <v>13352.36</v>
      </c>
      <c r="C8" s="15">
        <v>708</v>
      </c>
      <c r="D8" s="9">
        <f t="shared" si="1"/>
        <v>534094.4</v>
      </c>
      <c r="E8" s="9">
        <f t="shared" si="2"/>
        <v>186933.04</v>
      </c>
      <c r="F8" s="9">
        <f t="shared" si="3"/>
        <v>160228.32</v>
      </c>
      <c r="G8" s="13">
        <f t="shared" si="4"/>
        <v>40057.08</v>
      </c>
      <c r="H8" s="13">
        <f t="shared" si="5"/>
        <v>40057.08</v>
      </c>
      <c r="I8" s="9">
        <f t="shared" si="6"/>
        <v>106818.88</v>
      </c>
    </row>
    <row r="9" s="1" customFormat="1" ht="16.9" customHeight="1" spans="1:9">
      <c r="A9" s="10" t="s">
        <v>16</v>
      </c>
      <c r="B9" s="11">
        <v>10977.18</v>
      </c>
      <c r="C9" s="15">
        <v>391</v>
      </c>
      <c r="D9" s="9">
        <f t="shared" si="1"/>
        <v>439087.2</v>
      </c>
      <c r="E9" s="9">
        <f t="shared" si="2"/>
        <v>153680.52</v>
      </c>
      <c r="F9" s="9">
        <f t="shared" si="3"/>
        <v>131726.16</v>
      </c>
      <c r="G9" s="13">
        <f t="shared" si="4"/>
        <v>32931.54</v>
      </c>
      <c r="H9" s="13">
        <f t="shared" si="5"/>
        <v>32931.54</v>
      </c>
      <c r="I9" s="9">
        <f t="shared" si="6"/>
        <v>87817.44</v>
      </c>
    </row>
    <row r="10" s="1" customFormat="1" ht="16.9" customHeight="1" spans="1:9">
      <c r="A10" s="10" t="s">
        <v>17</v>
      </c>
      <c r="B10" s="11">
        <v>11021.15</v>
      </c>
      <c r="C10" s="12">
        <v>605</v>
      </c>
      <c r="D10" s="9">
        <f t="shared" si="1"/>
        <v>440846</v>
      </c>
      <c r="E10" s="9">
        <f t="shared" si="2"/>
        <v>154296.1</v>
      </c>
      <c r="F10" s="9">
        <f t="shared" si="3"/>
        <v>132253.8</v>
      </c>
      <c r="G10" s="13">
        <f t="shared" si="4"/>
        <v>33063.45</v>
      </c>
      <c r="H10" s="13">
        <f t="shared" si="5"/>
        <v>33063.45</v>
      </c>
      <c r="I10" s="9">
        <f t="shared" si="6"/>
        <v>88169.2</v>
      </c>
    </row>
    <row r="11" s="1" customFormat="1" ht="16.9" customHeight="1" spans="1:9">
      <c r="A11" s="10" t="s">
        <v>18</v>
      </c>
      <c r="B11" s="11">
        <v>7892.68</v>
      </c>
      <c r="C11" s="15">
        <v>865</v>
      </c>
      <c r="D11" s="9">
        <f t="shared" si="1"/>
        <v>315707.2</v>
      </c>
      <c r="E11" s="9">
        <f t="shared" si="2"/>
        <v>110497.52</v>
      </c>
      <c r="F11" s="9">
        <f t="shared" si="3"/>
        <v>94712.16</v>
      </c>
      <c r="G11" s="13">
        <f t="shared" si="4"/>
        <v>23678.04</v>
      </c>
      <c r="H11" s="13">
        <f t="shared" si="5"/>
        <v>23678.04</v>
      </c>
      <c r="I11" s="9">
        <f t="shared" si="6"/>
        <v>63141.44</v>
      </c>
    </row>
    <row r="12" s="1" customFormat="1" ht="16.9" customHeight="1" spans="1:9">
      <c r="A12" s="10" t="s">
        <v>19</v>
      </c>
      <c r="B12" s="11">
        <v>23201.31</v>
      </c>
      <c r="C12" s="15">
        <v>1253</v>
      </c>
      <c r="D12" s="9">
        <f t="shared" si="1"/>
        <v>928052.4</v>
      </c>
      <c r="E12" s="9">
        <f t="shared" si="2"/>
        <v>324818.34</v>
      </c>
      <c r="F12" s="9">
        <f t="shared" si="3"/>
        <v>278415.72</v>
      </c>
      <c r="G12" s="13">
        <f t="shared" si="4"/>
        <v>69603.93</v>
      </c>
      <c r="H12" s="13">
        <f t="shared" si="5"/>
        <v>69603.93</v>
      </c>
      <c r="I12" s="9">
        <f t="shared" si="6"/>
        <v>185610.48</v>
      </c>
    </row>
    <row r="13" s="1" customFormat="1" ht="16.9" customHeight="1" spans="1:9">
      <c r="A13" s="10" t="s">
        <v>20</v>
      </c>
      <c r="B13" s="11">
        <v>16345.86</v>
      </c>
      <c r="C13" s="15">
        <v>674</v>
      </c>
      <c r="D13" s="9">
        <f t="shared" si="1"/>
        <v>653834.4</v>
      </c>
      <c r="E13" s="9">
        <f t="shared" si="2"/>
        <v>228842.04</v>
      </c>
      <c r="F13" s="9">
        <f t="shared" si="3"/>
        <v>196150.32</v>
      </c>
      <c r="G13" s="13">
        <f t="shared" si="4"/>
        <v>49037.58</v>
      </c>
      <c r="H13" s="13">
        <f t="shared" si="5"/>
        <v>49037.58</v>
      </c>
      <c r="I13" s="9">
        <f t="shared" si="6"/>
        <v>130766.88</v>
      </c>
    </row>
    <row r="14" s="1" customFormat="1" ht="16.9" customHeight="1" spans="1:9">
      <c r="A14" s="10" t="s">
        <v>21</v>
      </c>
      <c r="B14" s="11">
        <v>32227.18</v>
      </c>
      <c r="C14" s="15">
        <v>930</v>
      </c>
      <c r="D14" s="9">
        <f t="shared" si="1"/>
        <v>1289087.2</v>
      </c>
      <c r="E14" s="9">
        <f t="shared" si="2"/>
        <v>451180.52</v>
      </c>
      <c r="F14" s="9">
        <f t="shared" si="3"/>
        <v>386726.16</v>
      </c>
      <c r="G14" s="13">
        <f t="shared" si="4"/>
        <v>96681.54</v>
      </c>
      <c r="H14" s="13">
        <f t="shared" si="5"/>
        <v>96681.54</v>
      </c>
      <c r="I14" s="9">
        <f t="shared" si="6"/>
        <v>257817.44</v>
      </c>
    </row>
    <row r="15" s="1" customFormat="1" ht="16.9" customHeight="1" spans="1:9">
      <c r="A15" s="10" t="s">
        <v>22</v>
      </c>
      <c r="B15" s="11">
        <v>33832.06</v>
      </c>
      <c r="C15" s="15">
        <v>1929</v>
      </c>
      <c r="D15" s="9">
        <f t="shared" si="1"/>
        <v>1353282.4</v>
      </c>
      <c r="E15" s="9">
        <f t="shared" si="2"/>
        <v>473648.84</v>
      </c>
      <c r="F15" s="9">
        <f t="shared" si="3"/>
        <v>405984.72</v>
      </c>
      <c r="G15" s="13">
        <f t="shared" si="4"/>
        <v>101496.18</v>
      </c>
      <c r="H15" s="13">
        <f t="shared" si="5"/>
        <v>101496.18</v>
      </c>
      <c r="I15" s="9">
        <f t="shared" si="6"/>
        <v>270656.48</v>
      </c>
    </row>
    <row r="16" s="1" customFormat="1" ht="16.9" customHeight="1" spans="1:9">
      <c r="A16" s="10" t="s">
        <v>23</v>
      </c>
      <c r="B16" s="11">
        <v>19866.2</v>
      </c>
      <c r="C16" s="15">
        <v>997</v>
      </c>
      <c r="D16" s="9">
        <f t="shared" si="1"/>
        <v>794648</v>
      </c>
      <c r="E16" s="9">
        <f t="shared" si="2"/>
        <v>278126.8</v>
      </c>
      <c r="F16" s="9">
        <f t="shared" si="3"/>
        <v>238394.4</v>
      </c>
      <c r="G16" s="13">
        <f t="shared" si="4"/>
        <v>59598.6</v>
      </c>
      <c r="H16" s="13">
        <f t="shared" si="5"/>
        <v>59598.6</v>
      </c>
      <c r="I16" s="9">
        <f t="shared" si="6"/>
        <v>158929.6</v>
      </c>
    </row>
    <row r="17" s="1" customFormat="1" ht="16.9" customHeight="1" spans="1:9">
      <c r="A17" s="10" t="s">
        <v>24</v>
      </c>
      <c r="B17" s="11">
        <v>25943.18</v>
      </c>
      <c r="C17" s="15">
        <v>993</v>
      </c>
      <c r="D17" s="9">
        <f t="shared" si="1"/>
        <v>1037727.2</v>
      </c>
      <c r="E17" s="9">
        <f t="shared" si="2"/>
        <v>363204.52</v>
      </c>
      <c r="F17" s="9">
        <f t="shared" si="3"/>
        <v>311318.16</v>
      </c>
      <c r="G17" s="13">
        <f t="shared" si="4"/>
        <v>77829.54</v>
      </c>
      <c r="H17" s="13">
        <f t="shared" si="5"/>
        <v>77829.54</v>
      </c>
      <c r="I17" s="9">
        <f t="shared" si="6"/>
        <v>207545.44</v>
      </c>
    </row>
    <row r="18" s="1" customFormat="1" ht="16.9" customHeight="1" spans="1:9">
      <c r="A18" s="10" t="s">
        <v>25</v>
      </c>
      <c r="B18" s="11">
        <v>19392.99</v>
      </c>
      <c r="C18" s="15">
        <v>812</v>
      </c>
      <c r="D18" s="9">
        <f t="shared" si="1"/>
        <v>775719.6</v>
      </c>
      <c r="E18" s="9">
        <f t="shared" si="2"/>
        <v>271501.86</v>
      </c>
      <c r="F18" s="9">
        <f t="shared" si="3"/>
        <v>232715.88</v>
      </c>
      <c r="G18" s="13">
        <f t="shared" si="4"/>
        <v>58178.97</v>
      </c>
      <c r="H18" s="13">
        <f t="shared" si="5"/>
        <v>58178.97</v>
      </c>
      <c r="I18" s="9">
        <f t="shared" si="6"/>
        <v>155143.92</v>
      </c>
    </row>
    <row r="19" s="1" customFormat="1" ht="16.9" customHeight="1" spans="1:9">
      <c r="A19" s="10" t="s">
        <v>26</v>
      </c>
      <c r="B19" s="11">
        <v>46894.59</v>
      </c>
      <c r="C19" s="12">
        <v>1924</v>
      </c>
      <c r="D19" s="9">
        <f t="shared" si="1"/>
        <v>1875783.6</v>
      </c>
      <c r="E19" s="9">
        <f t="shared" si="2"/>
        <v>656524.26</v>
      </c>
      <c r="F19" s="9">
        <f t="shared" si="3"/>
        <v>562735.08</v>
      </c>
      <c r="G19" s="13">
        <f t="shared" si="4"/>
        <v>140683.77</v>
      </c>
      <c r="H19" s="13">
        <f t="shared" si="5"/>
        <v>140683.77</v>
      </c>
      <c r="I19" s="9">
        <f t="shared" si="6"/>
        <v>375156.72</v>
      </c>
    </row>
    <row r="20" s="1" customFormat="1" ht="16.9" customHeight="1" spans="1:9">
      <c r="A20" s="10" t="s">
        <v>27</v>
      </c>
      <c r="B20" s="11">
        <v>23935.25</v>
      </c>
      <c r="C20" s="12">
        <v>655</v>
      </c>
      <c r="D20" s="9">
        <f t="shared" si="1"/>
        <v>957410</v>
      </c>
      <c r="E20" s="9">
        <f t="shared" si="2"/>
        <v>335093.5</v>
      </c>
      <c r="F20" s="9">
        <f t="shared" si="3"/>
        <v>287223</v>
      </c>
      <c r="G20" s="13">
        <f t="shared" si="4"/>
        <v>71805.75</v>
      </c>
      <c r="H20" s="13">
        <f t="shared" si="5"/>
        <v>71805.75</v>
      </c>
      <c r="I20" s="9">
        <f t="shared" si="6"/>
        <v>191482</v>
      </c>
    </row>
    <row r="21" s="1" customFormat="1" ht="16.9" customHeight="1" spans="1:9">
      <c r="A21" s="14" t="s">
        <v>28</v>
      </c>
      <c r="B21" s="11">
        <v>20666.8</v>
      </c>
      <c r="C21" s="15">
        <v>3091</v>
      </c>
      <c r="D21" s="9">
        <f t="shared" si="1"/>
        <v>826672</v>
      </c>
      <c r="E21" s="9">
        <f t="shared" si="2"/>
        <v>289335.2</v>
      </c>
      <c r="F21" s="9">
        <f t="shared" si="3"/>
        <v>248001.6</v>
      </c>
      <c r="G21" s="13">
        <f t="shared" si="4"/>
        <v>62000.4</v>
      </c>
      <c r="H21" s="13">
        <f t="shared" si="5"/>
        <v>62000.4</v>
      </c>
      <c r="I21" s="9">
        <f t="shared" si="6"/>
        <v>165334.4</v>
      </c>
    </row>
    <row r="22" s="1" customFormat="1" ht="16.9" customHeight="1" spans="1:9">
      <c r="A22" s="10" t="s">
        <v>29</v>
      </c>
      <c r="B22" s="11">
        <v>17893.97</v>
      </c>
      <c r="C22" s="15">
        <v>4279</v>
      </c>
      <c r="D22" s="9">
        <f t="shared" si="1"/>
        <v>715758.8</v>
      </c>
      <c r="E22" s="9">
        <f t="shared" si="2"/>
        <v>250515.58</v>
      </c>
      <c r="F22" s="9">
        <f t="shared" si="3"/>
        <v>214727.64</v>
      </c>
      <c r="G22" s="13">
        <f t="shared" si="4"/>
        <v>53681.91</v>
      </c>
      <c r="H22" s="13">
        <f t="shared" si="5"/>
        <v>53681.91</v>
      </c>
      <c r="I22" s="9">
        <f t="shared" si="6"/>
        <v>143151.76</v>
      </c>
    </row>
    <row r="23" s="1" customFormat="1" ht="16.9" customHeight="1" spans="1:9">
      <c r="A23" s="10" t="s">
        <v>30</v>
      </c>
      <c r="B23" s="11">
        <v>6799.17</v>
      </c>
      <c r="C23" s="15">
        <v>198</v>
      </c>
      <c r="D23" s="9">
        <f t="shared" si="1"/>
        <v>271966.8</v>
      </c>
      <c r="E23" s="9">
        <f t="shared" si="2"/>
        <v>95188.38</v>
      </c>
      <c r="F23" s="9">
        <f t="shared" si="3"/>
        <v>81590.04</v>
      </c>
      <c r="G23" s="13">
        <f t="shared" si="4"/>
        <v>20397.51</v>
      </c>
      <c r="H23" s="13">
        <f t="shared" si="5"/>
        <v>20397.51</v>
      </c>
      <c r="I23" s="9">
        <f t="shared" si="6"/>
        <v>54393.36</v>
      </c>
    </row>
    <row r="24" ht="58" customHeight="1" spans="1:9">
      <c r="A24" s="16" t="s">
        <v>31</v>
      </c>
      <c r="B24" s="16"/>
      <c r="C24" s="16"/>
      <c r="D24" s="16"/>
      <c r="E24" s="16"/>
      <c r="F24" s="16"/>
      <c r="G24" s="16"/>
      <c r="H24" s="16"/>
      <c r="I24" s="16"/>
    </row>
  </sheetData>
  <mergeCells count="8">
    <mergeCell ref="A2:I2"/>
    <mergeCell ref="A3:B3"/>
    <mergeCell ref="E4:I4"/>
    <mergeCell ref="A24:I24"/>
    <mergeCell ref="A4:A5"/>
    <mergeCell ref="B4:B5"/>
    <mergeCell ref="C4:C5"/>
    <mergeCell ref="D4:D5"/>
  </mergeCells>
  <pageMargins left="0.708661417322835" right="0.708661417322835" top="0.63" bottom="0.4326388888888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台山市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金金</cp:lastModifiedBy>
  <dcterms:created xsi:type="dcterms:W3CDTF">2013-08-01T07:43:00Z</dcterms:created>
  <cp:lastPrinted>2018-07-23T02:46:00Z</cp:lastPrinted>
  <dcterms:modified xsi:type="dcterms:W3CDTF">2023-12-01T02:53:00Z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81D4F569EA0842EE9FB6E0BCD6B3306A_13</vt:lpwstr>
  </property>
  <property fmtid="{D5CDD505-2E9C-101B-9397-08002B2CF9AE}" pid="3" name="KSOProductBuildVer">
    <vt:lpwstr>2052-10.8.2.6726</vt:lpwstr>
  </property>
  <property fmtid="{D5CDD505-2E9C-101B-9397-08002B2CF9AE}" pid="4" name="KSOReadingLayout">
    <vt:bool>true</vt:bool>
  </property>
</Properties>
</file>