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206F6C65-16C7-49DE-8209-0B89405DC47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<sst xmlns="http://schemas.openxmlformats.org/spreadsheetml/2006/main" count="183" uniqueCount="121">
  <si>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</si>
  <si>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</si>
  <si>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</si>
  <si>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</si>
  <si>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</si>
  <si>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</si>
  <si>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</si>
  <si>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</si>
  <si>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</si>
  <si>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</si>
  <si>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</si>
  <si>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</si>
  <si>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</si>
  <si>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</si>
  <si>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</si>
  <si>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</si>
  <si>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</si>
  <si>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</si>
  <si>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</si>
  <si>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</si>
  <si>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</si>
  <si>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</si>
  <si>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</si>
  <si>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</si>
  <si>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</si>
  <si>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</si>
  <si>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</si>
  <si>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</si>
  <si>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</si>
  <si>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</si>
  <si>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</si>
  <si>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</si>
  <si>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</si>
  <si>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</si>
  <si>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</si>
  <si>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</si>
  <si>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</si>
  <si>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</si>
  <si>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</si>
  <si>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</si>
  <si>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</si>
  <si>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</si>
  <si>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</si>
  <si>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</si>
  <si>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</si>
  <si>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</si>
  <si>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</si>
  <si>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</si>
  <si>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</si>
  <si>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</si>
  <si>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</si>
  <si>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</si>
  <si>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</si>
  <si>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</si>
  <si>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</si>
  <si>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</si>
  <si>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</si>
  <si>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</si>
  <si>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</si>
  <si>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</si>
  <si>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</si>
  <si>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</si>
  <si>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</si>
  <si>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</si>
  <si>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</si>
  <si>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</si>
  <si>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</si>
  <si>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</si>
  <si>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</si>
  <si>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</si>
  <si>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</si>
  <si>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</si>
  <si>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</si>
  <si>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</si>
  <si>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</si>
  <si>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</si>
  <si>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</si>
  <si>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</si>
  <si>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</si>
  <si>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</si>
  <si>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</si>
  <si>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</si>
  <si>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</si>
  <si>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</si>
  <si>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</si>
  <si>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</si>
  <si>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</si>
  <si>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</si>
  <si>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</si>
  <si>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</si>
  <si>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</si>
  <si>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</si>
  <si>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</si>
  <si>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</si>
  <si>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</si>
  <si>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</si>
  <si>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</si>
  <si>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</si>
  <si>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</si>
  <si>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</si>
  <si>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</si>
  <si>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</si>
  <si>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</si>
  <si>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</si>
  <si>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</si>
  <si>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</si>
  <si>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</si>
  <si>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</si>
  <si>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</si>
  <si>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</si>
  <si>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</si>
  <si>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</si>
  <si>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</si>
  <si>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</si>
  <si>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</si>
  <si>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</si>
  <si>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</si>
  <si>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</si>
  <si>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</si>
  <si>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自然村——潮冲村</t>
    <phoneticPr fontId="1" type="noConversion"/>
  </si>
  <si>
    <t>规划整治，配置图书室、电子阅览室等功能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</si>
</sst>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21" sqref="A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119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480</v>
      </c>
      <c r="F2" s="15" t="s">
        <v>99</v>
      </c>
      <c r="G2" s="16">
        <f>E2*4*100/10000</f>
        <v>19.2</v>
      </c>
      <c r="H2" s="15" t="s">
        <v>91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2</v>
      </c>
      <c r="F3" s="15" t="s">
        <v>110</v>
      </c>
      <c r="G3" s="16">
        <f>E3*10</f>
        <v>20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1933</v>
      </c>
      <c r="F4" s="15" t="s">
        <v>100</v>
      </c>
      <c r="G4" s="16">
        <f>E4*100/10000</f>
        <v>19.329999999999998</v>
      </c>
      <c r="H4" s="15" t="s">
        <v>116</v>
      </c>
    </row>
    <row r="5" spans="1:8" x14ac:dyDescent="0.15">
      <c r="B5" s="14">
        <f t="shared" si="0"/>
        <v>4</v>
      </c>
      <c r="C5" s="20"/>
      <c r="D5" s="17" t="s">
        <v>115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3299</v>
      </c>
      <c r="F7" s="15" t="s">
        <v>102</v>
      </c>
      <c r="G7" s="16">
        <f>E7*150/10000</f>
        <v>49.484999999999999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21</v>
      </c>
      <c r="F11" s="15" t="s">
        <v>112</v>
      </c>
      <c r="G11" s="16">
        <f>E11*0.4</f>
        <v>8.4</v>
      </c>
      <c r="H11" s="15" t="s">
        <v>114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114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114</v>
      </c>
    </row>
    <row r="14" spans="1:8" x14ac:dyDescent="0.15">
      <c r="B14" s="14">
        <f t="shared" si="0"/>
        <v>13</v>
      </c>
      <c r="C14" s="20"/>
      <c r="D14" s="15" t="s">
        <v>117</v>
      </c>
      <c r="E14" s="15">
        <v>1081</v>
      </c>
      <c r="F14" s="15" t="s">
        <v>118</v>
      </c>
      <c r="G14" s="16">
        <f>E14*200/10000</f>
        <v>21.62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83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197.535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