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5C484105-B8A2-4BFA-B2EB-59105F9D211B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7" l="1"/>
  <c r="G2" i="7" s="1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G16" i="7" l="1"/>
  <c r="E10" i="2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<sst xmlns="http://schemas.openxmlformats.org/spreadsheetml/2006/main" count="178" uniqueCount="126">
  <si>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</si>
  <si>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</si>
  <si>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</si>
  <si>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</si>
  <si>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</si>
  <si>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</si>
  <si>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</si>
  <si>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</si>
  <si>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</si>
  <si>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现状保留</t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</si>
  <si>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</si>
  <si>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</si>
  <si>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</si>
  <si>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</si>
  <si>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</si>
  <si>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</si>
  <si>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</si>
  <si>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</si>
  <si>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</si>
  <si>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</si>
  <si>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</si>
  <si>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</si>
  <si>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</si>
  <si>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排水管道</t>
    <phoneticPr fontId="4" type="noConversion"/>
  </si>
  <si>
    <t>整村统筹建设</t>
    <phoneticPr fontId="4" type="noConversion"/>
  </si>
  <si>
    <t>农房整治</t>
  </si>
  <si>
    <t>巷道美化</t>
    <phoneticPr fontId="4" type="noConversion"/>
  </si>
  <si>
    <t>历史文化保护</t>
  </si>
  <si>
    <t>甫草洋</t>
    <phoneticPr fontId="1" type="noConversion"/>
  </si>
  <si>
    <t>中围</t>
    <phoneticPr fontId="1" type="noConversion"/>
  </si>
  <si>
    <t>天荣</t>
    <phoneticPr fontId="1" type="noConversion"/>
  </si>
  <si>
    <t>自然村——天荣</t>
    <phoneticPr fontId="4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</si>
  <si>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</si>
  <si>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</si>
  <si>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</si>
  <si>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</si>
  <si>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</si>
  <si>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</si>
  <si>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</si>
  <si>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</si>
  <si>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</si>
  <si>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</si>
  <si>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</si>
  <si>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</si>
  <si>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</si>
  <si>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</si>
  <si>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</si>
  <si>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</si>
  <si>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</si>
  <si>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</si>
  <si>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</si>
  <si>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</si>
  <si>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</si>
  <si>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</si>
  <si>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</si>
  <si>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</si>
  <si>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</si>
  <si>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</si>
  <si>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</si>
  <si>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</si>
  <si>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</si>
  <si>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</si>
  <si>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</si>
  <si>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</si>
  <si>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</si>
  <si>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</si>
  <si>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</si>
  <si>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</si>
  <si>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</si>
  <si>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</si>
  <si>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</si>
  <si>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</si>
  <si>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</si>
  <si>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</si>
  <si>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</si>
  <si>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</si>
  <si>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</si>
  <si>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</si>
  <si>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</si>
  <si>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</si>
  <si>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</si>
  <si>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</si>
  <si>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</si>
  <si>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</si>
  <si>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</si>
  <si>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</si>
  <si>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</si>
  <si>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</si>
  <si>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</si>
  <si>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</si>
  <si>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</si>
  <si>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</si>
  <si>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</si>
  <si>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</si>
  <si>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</si>
  <si>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</si>
  <si>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</si>
  <si>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</si>
  <si>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</si>
  <si>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规划新建</t>
    <phoneticPr fontId="1" type="noConversion"/>
  </si>
  <si>
    <t>环境治理</t>
    <phoneticPr fontId="1" type="noConversion"/>
  </si>
  <si>
    <t>污水处理设施</t>
    <phoneticPr fontId="1" type="noConversion"/>
  </si>
  <si>
    <t>——</t>
    <phoneticPr fontId="1" type="noConversion"/>
  </si>
  <si>
    <t>规划新建，按人口确定规模</t>
    <phoneticPr fontId="1" type="noConversion"/>
  </si>
  <si>
    <t>公共厕所</t>
    <phoneticPr fontId="1" type="noConversion"/>
  </si>
  <si>
    <t>村道亮化</t>
    <phoneticPr fontId="4" type="noConversion"/>
  </si>
  <si>
    <t>历史建筑/传统风貌建筑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</si>
  <si>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</si>
  <si>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</si>
  <si>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</si>
  <si>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</si>
  <si>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</si>
  <si>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</si>
  <si>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</si>
  <si>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</si>
  <si>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文化楼</t>
    <phoneticPr fontId="1" type="noConversion"/>
  </si>
  <si>
    <t>现状保留，配置图书室、电子阅览室等功能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</si>
  <si>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</si>
  <si>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</si>
  <si>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</si>
  <si>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</si>
  <si>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生态小公园</t>
    <phoneticPr fontId="1" type="noConversion"/>
  </si>
  <si>
    <t>垃圾收集点</t>
    <phoneticPr fontId="1" type="noConversion"/>
  </si>
  <si>
    <t>路灯</t>
    <phoneticPr fontId="1" type="noConversion"/>
  </si>
  <si>
    <t>——</t>
    <phoneticPr fontId="1" type="noConversion"/>
  </si>
  <si>
    <t>现状保留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</si>
</sst>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88</v>
      </c>
      <c r="H2" s="19" t="s">
        <v>89</v>
      </c>
    </row>
    <row r="3" spans="2:9" x14ac:dyDescent="0.15">
      <c r="B3" s="2">
        <v>1</v>
      </c>
      <c r="C3" s="2" t="s">
        <v>35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28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29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30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32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33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34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18</v>
      </c>
    </row>
    <row r="14" spans="2:9" x14ac:dyDescent="0.15">
      <c r="B14" s="2">
        <v>2</v>
      </c>
      <c r="C14" s="2" t="s">
        <v>5</v>
      </c>
      <c r="D14" s="2" t="s">
        <v>16</v>
      </c>
    </row>
    <row r="15" spans="2:9" x14ac:dyDescent="0.15">
      <c r="B15" s="2">
        <v>3</v>
      </c>
      <c r="C15" s="2" t="s">
        <v>11</v>
      </c>
      <c r="D15" s="2" t="s">
        <v>13</v>
      </c>
    </row>
    <row r="16" spans="2:9" x14ac:dyDescent="0.15">
      <c r="B16" s="2">
        <v>4</v>
      </c>
      <c r="C16" s="2" t="s">
        <v>6</v>
      </c>
      <c r="D16" s="2" t="s">
        <v>14</v>
      </c>
    </row>
    <row r="17" spans="2:4" x14ac:dyDescent="0.15">
      <c r="B17" s="2">
        <v>5</v>
      </c>
      <c r="C17" s="2" t="s">
        <v>7</v>
      </c>
      <c r="D17" s="2" t="s">
        <v>15</v>
      </c>
    </row>
    <row r="18" spans="2:4" x14ac:dyDescent="0.15">
      <c r="B18" s="2">
        <v>6</v>
      </c>
      <c r="C18" s="2" t="s">
        <v>8</v>
      </c>
      <c r="D18" s="2" t="s">
        <v>17</v>
      </c>
    </row>
    <row r="19" spans="2:4" x14ac:dyDescent="0.15">
      <c r="B19" s="2">
        <v>7</v>
      </c>
      <c r="C19" s="2" t="s">
        <v>12</v>
      </c>
      <c r="D19" s="2" t="s">
        <v>13</v>
      </c>
    </row>
    <row r="21" spans="2:4" x14ac:dyDescent="0.15">
      <c r="B21" s="1" t="s">
        <v>38</v>
      </c>
      <c r="C21" s="1" t="s">
        <v>39</v>
      </c>
      <c r="D21" s="1" t="s">
        <v>40</v>
      </c>
    </row>
    <row r="22" spans="2:4" x14ac:dyDescent="0.15">
      <c r="B22" s="1" t="s">
        <v>37</v>
      </c>
      <c r="C22" s="1" t="s">
        <v>41</v>
      </c>
      <c r="D22" s="1" t="s">
        <v>42</v>
      </c>
    </row>
    <row r="23" spans="2:4" x14ac:dyDescent="0.15">
      <c r="B23" s="1" t="s">
        <v>43</v>
      </c>
      <c r="C23" s="1" t="s">
        <v>44</v>
      </c>
      <c r="D23" s="1" t="s">
        <v>45</v>
      </c>
    </row>
    <row r="24" spans="2:4" x14ac:dyDescent="0.15">
      <c r="B24" s="1" t="s">
        <v>46</v>
      </c>
      <c r="C24" s="1" t="s">
        <v>47</v>
      </c>
      <c r="D24" s="1" t="s">
        <v>48</v>
      </c>
    </row>
    <row r="25" spans="2:4" x14ac:dyDescent="0.15">
      <c r="B25" s="1" t="s">
        <v>49</v>
      </c>
      <c r="C25" s="1" t="s">
        <v>50</v>
      </c>
      <c r="D25" s="1" t="s">
        <v>51</v>
      </c>
    </row>
    <row r="26" spans="2:4" x14ac:dyDescent="0.15">
      <c r="B26" s="1" t="s">
        <v>36</v>
      </c>
      <c r="C26" s="1" t="s">
        <v>52</v>
      </c>
      <c r="D26" s="1" t="s">
        <v>53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69</v>
      </c>
      <c r="D2" s="11" t="s">
        <v>11</v>
      </c>
      <c r="E2" s="18" t="s">
        <v>68</v>
      </c>
      <c r="F2" s="11" t="s">
        <v>4</v>
      </c>
      <c r="G2" s="11" t="s">
        <v>12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54</v>
      </c>
      <c r="C3" s="2"/>
      <c r="D3" s="13" t="s">
        <v>70</v>
      </c>
      <c r="E3" s="2" t="s">
        <v>22</v>
      </c>
      <c r="F3" s="13" t="s">
        <v>78</v>
      </c>
      <c r="G3" s="13" t="s">
        <v>77</v>
      </c>
      <c r="H3" s="2" t="s">
        <v>22</v>
      </c>
      <c r="I3" s="13" t="s">
        <v>75</v>
      </c>
      <c r="J3" s="13" t="s">
        <v>74</v>
      </c>
    </row>
    <row r="4" spans="1:10" ht="14.25" x14ac:dyDescent="0.15">
      <c r="A4" s="10">
        <v>2</v>
      </c>
      <c r="B4" s="10" t="s">
        <v>20</v>
      </c>
      <c r="C4" s="2"/>
      <c r="D4" s="14" t="s">
        <v>71</v>
      </c>
      <c r="E4" s="14" t="s">
        <v>71</v>
      </c>
      <c r="F4" s="14" t="s">
        <v>71</v>
      </c>
      <c r="G4" s="14" t="s">
        <v>72</v>
      </c>
      <c r="H4" s="14" t="s">
        <v>72</v>
      </c>
      <c r="I4" s="13" t="s">
        <v>73</v>
      </c>
      <c r="J4" s="13" t="s">
        <v>73</v>
      </c>
    </row>
    <row r="5" spans="1:10" ht="14.25" x14ac:dyDescent="0.15">
      <c r="A5" s="10">
        <v>3</v>
      </c>
      <c r="B5" s="10" t="s">
        <v>55</v>
      </c>
      <c r="C5" s="2"/>
      <c r="D5" s="14" t="s">
        <v>72</v>
      </c>
      <c r="E5" s="14" t="s">
        <v>82</v>
      </c>
      <c r="F5" s="17" t="s">
        <v>90</v>
      </c>
      <c r="G5" s="14" t="s">
        <v>72</v>
      </c>
      <c r="H5" s="13" t="s">
        <v>95</v>
      </c>
      <c r="I5" s="13" t="s">
        <v>94</v>
      </c>
      <c r="J5" s="13" t="s">
        <v>93</v>
      </c>
    </row>
    <row r="6" spans="1:10" ht="14.25" x14ac:dyDescent="0.15">
      <c r="A6" s="10">
        <v>4</v>
      </c>
      <c r="B6" s="10" t="s">
        <v>56</v>
      </c>
      <c r="C6" s="2"/>
      <c r="D6" s="13" t="s">
        <v>76</v>
      </c>
      <c r="E6" s="13" t="s">
        <v>79</v>
      </c>
      <c r="F6" s="13" t="s">
        <v>79</v>
      </c>
      <c r="G6" s="16" t="s">
        <v>22</v>
      </c>
      <c r="H6" s="13" t="s">
        <v>76</v>
      </c>
      <c r="I6" s="16" t="s">
        <v>22</v>
      </c>
      <c r="J6" s="15" t="s">
        <v>10</v>
      </c>
    </row>
    <row r="7" spans="1:10" ht="14.25" x14ac:dyDescent="0.15">
      <c r="A7" s="10">
        <v>5</v>
      </c>
      <c r="B7" s="10" t="s">
        <v>57</v>
      </c>
      <c r="C7" s="2"/>
      <c r="D7" s="13" t="s">
        <v>73</v>
      </c>
      <c r="E7" s="14" t="s">
        <v>83</v>
      </c>
      <c r="F7" s="14" t="s">
        <v>72</v>
      </c>
      <c r="G7" s="14" t="s">
        <v>72</v>
      </c>
      <c r="H7" s="14" t="s">
        <v>72</v>
      </c>
      <c r="I7" s="13" t="s">
        <v>73</v>
      </c>
      <c r="J7" s="13" t="s">
        <v>73</v>
      </c>
    </row>
    <row r="8" spans="1:10" ht="14.25" x14ac:dyDescent="0.15">
      <c r="A8" s="10">
        <v>6</v>
      </c>
      <c r="B8" s="10" t="s">
        <v>58</v>
      </c>
      <c r="C8" s="2"/>
      <c r="D8" s="15" t="s">
        <v>10</v>
      </c>
      <c r="E8" s="13" t="s">
        <v>92</v>
      </c>
      <c r="F8" s="13" t="s">
        <v>91</v>
      </c>
      <c r="G8" s="16" t="s">
        <v>22</v>
      </c>
      <c r="H8" s="13" t="s">
        <v>96</v>
      </c>
      <c r="I8" s="13" t="s">
        <v>97</v>
      </c>
      <c r="J8" s="15" t="s">
        <v>10</v>
      </c>
    </row>
    <row r="9" spans="1:10" ht="14.25" x14ac:dyDescent="0.15">
      <c r="A9" s="10">
        <v>7</v>
      </c>
      <c r="B9" s="10" t="s">
        <v>59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60</v>
      </c>
      <c r="C10" s="2"/>
      <c r="D10" s="13" t="s">
        <v>73</v>
      </c>
      <c r="E10" s="13" t="s">
        <v>84</v>
      </c>
      <c r="F10" s="13" t="s">
        <v>73</v>
      </c>
      <c r="G10" s="13" t="s">
        <v>73</v>
      </c>
      <c r="H10" s="13" t="s">
        <v>73</v>
      </c>
      <c r="I10" s="13" t="s">
        <v>73</v>
      </c>
      <c r="J10" s="13" t="s">
        <v>73</v>
      </c>
    </row>
    <row r="11" spans="1:10" ht="14.25" x14ac:dyDescent="0.15">
      <c r="A11" s="10">
        <v>9</v>
      </c>
      <c r="B11" s="10" t="s">
        <v>61</v>
      </c>
      <c r="C11" s="2"/>
      <c r="D11" s="14" t="s">
        <v>72</v>
      </c>
      <c r="E11" s="14" t="s">
        <v>85</v>
      </c>
      <c r="F11" s="13" t="s">
        <v>73</v>
      </c>
      <c r="G11" s="14" t="s">
        <v>72</v>
      </c>
      <c r="H11" s="14" t="s">
        <v>72</v>
      </c>
      <c r="I11" s="13" t="s">
        <v>73</v>
      </c>
      <c r="J11" s="13" t="s">
        <v>73</v>
      </c>
    </row>
    <row r="12" spans="1:10" ht="14.25" x14ac:dyDescent="0.15">
      <c r="A12" s="10">
        <v>10</v>
      </c>
      <c r="B12" s="10" t="s">
        <v>123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67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62</v>
      </c>
      <c r="C14" s="2"/>
      <c r="D14" s="2"/>
      <c r="E14" s="2" t="s">
        <v>86</v>
      </c>
      <c r="F14" s="16" t="s">
        <v>80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63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64</v>
      </c>
      <c r="C16" s="2"/>
      <c r="D16" s="2"/>
      <c r="E16" s="2" t="s">
        <v>87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65</v>
      </c>
      <c r="C17" s="2"/>
      <c r="D17" s="2"/>
      <c r="E17" s="14" t="s">
        <v>71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66</v>
      </c>
      <c r="C18" s="2"/>
      <c r="D18" s="2"/>
      <c r="E18" s="2"/>
      <c r="F18" s="2"/>
      <c r="G18" s="2"/>
      <c r="H18" s="2" t="s">
        <v>81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6" sqref="A6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31</v>
      </c>
      <c r="B1" s="4" t="s">
        <v>107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</row>
    <row r="2" spans="1:8" x14ac:dyDescent="0.15">
      <c r="B2" s="5">
        <v>1</v>
      </c>
      <c r="C2" s="6" t="s">
        <v>114</v>
      </c>
      <c r="D2" s="6" t="s">
        <v>114</v>
      </c>
      <c r="E2" s="33">
        <f>100*3.5</f>
        <v>350</v>
      </c>
      <c r="F2" s="28">
        <v>100</v>
      </c>
      <c r="G2" s="7">
        <f>E2*F2/10000</f>
        <v>3.5</v>
      </c>
      <c r="H2" s="6" t="s">
        <v>102</v>
      </c>
    </row>
    <row r="3" spans="1:8" ht="24" x14ac:dyDescent="0.15">
      <c r="B3" s="5">
        <f>B2+1</f>
        <v>2</v>
      </c>
      <c r="C3" s="44" t="s">
        <v>19</v>
      </c>
      <c r="D3" s="6" t="s">
        <v>115</v>
      </c>
      <c r="E3" s="34">
        <v>0</v>
      </c>
      <c r="F3" s="31">
        <v>30</v>
      </c>
      <c r="G3" s="7">
        <f>E3*F3</f>
        <v>0</v>
      </c>
      <c r="H3" s="6" t="s">
        <v>116</v>
      </c>
    </row>
    <row r="4" spans="1:8" ht="24" x14ac:dyDescent="0.15">
      <c r="B4" s="5">
        <f t="shared" ref="B4:B15" si="0">B3+1</f>
        <v>3</v>
      </c>
      <c r="C4" s="46"/>
      <c r="D4" s="6" t="s">
        <v>117</v>
      </c>
      <c r="E4" s="33">
        <v>0</v>
      </c>
      <c r="F4" s="28">
        <v>100</v>
      </c>
      <c r="G4" s="7">
        <f>E4*F4/10000</f>
        <v>0</v>
      </c>
      <c r="H4" s="6" t="s">
        <v>118</v>
      </c>
    </row>
    <row r="5" spans="1:8" x14ac:dyDescent="0.15">
      <c r="B5" s="5">
        <f t="shared" si="0"/>
        <v>4</v>
      </c>
      <c r="C5" s="45"/>
      <c r="D5" s="8" t="s">
        <v>119</v>
      </c>
      <c r="E5" s="34">
        <v>0</v>
      </c>
      <c r="F5" s="29">
        <v>5</v>
      </c>
      <c r="G5" s="7">
        <f>E5*F5</f>
        <v>0</v>
      </c>
      <c r="H5" s="6" t="s">
        <v>124</v>
      </c>
    </row>
    <row r="6" spans="1:8" x14ac:dyDescent="0.15">
      <c r="B6" s="5">
        <f t="shared" si="0"/>
        <v>5</v>
      </c>
      <c r="C6" s="44" t="s">
        <v>21</v>
      </c>
      <c r="D6" s="6" t="s">
        <v>120</v>
      </c>
      <c r="E6" s="34">
        <v>0</v>
      </c>
      <c r="F6" s="29">
        <v>2</v>
      </c>
      <c r="G6" s="7">
        <f>E6*F6</f>
        <v>0</v>
      </c>
      <c r="H6" s="6" t="s">
        <v>125</v>
      </c>
    </row>
    <row r="7" spans="1:8" x14ac:dyDescent="0.15">
      <c r="B7" s="5">
        <f t="shared" si="0"/>
        <v>6</v>
      </c>
      <c r="C7" s="45"/>
      <c r="D7" s="6" t="s">
        <v>121</v>
      </c>
      <c r="E7" s="33">
        <v>0</v>
      </c>
      <c r="F7" s="28">
        <v>150</v>
      </c>
      <c r="G7" s="7">
        <f>E7*F7/10000</f>
        <v>0</v>
      </c>
      <c r="H7" s="6" t="s">
        <v>22</v>
      </c>
    </row>
    <row r="8" spans="1:8" x14ac:dyDescent="0.15">
      <c r="B8" s="5">
        <f t="shared" si="0"/>
        <v>7</v>
      </c>
      <c r="C8" s="44" t="s">
        <v>100</v>
      </c>
      <c r="D8" s="6" t="s">
        <v>101</v>
      </c>
      <c r="E8" s="33">
        <v>10</v>
      </c>
      <c r="F8" s="6" t="s">
        <v>22</v>
      </c>
      <c r="G8" s="7" t="e">
        <f>LOOKUP(E8,#REF!,#REF!)</f>
        <v>#REF!</v>
      </c>
      <c r="H8" s="6" t="s">
        <v>103</v>
      </c>
    </row>
    <row r="9" spans="1:8" x14ac:dyDescent="0.15">
      <c r="B9" s="5">
        <f t="shared" si="0"/>
        <v>8</v>
      </c>
      <c r="C9" s="46"/>
      <c r="D9" s="6" t="s">
        <v>122</v>
      </c>
      <c r="E9" s="34">
        <v>1</v>
      </c>
      <c r="F9" s="26">
        <v>1.5</v>
      </c>
      <c r="G9" s="7">
        <f>E9*F9</f>
        <v>1.5</v>
      </c>
      <c r="H9" s="6" t="s">
        <v>99</v>
      </c>
    </row>
    <row r="10" spans="1:8" x14ac:dyDescent="0.15">
      <c r="B10" s="5">
        <f t="shared" si="0"/>
        <v>9</v>
      </c>
      <c r="C10" s="46"/>
      <c r="D10" s="6" t="s">
        <v>104</v>
      </c>
      <c r="E10" s="34">
        <v>0</v>
      </c>
      <c r="F10" s="25">
        <v>4.5</v>
      </c>
      <c r="G10" s="7">
        <f>E10*F10</f>
        <v>0</v>
      </c>
      <c r="H10" s="6" t="s">
        <v>9</v>
      </c>
    </row>
    <row r="11" spans="1:8" x14ac:dyDescent="0.15">
      <c r="B11" s="5">
        <f t="shared" si="0"/>
        <v>10</v>
      </c>
      <c r="C11" s="46"/>
      <c r="D11" s="6" t="s">
        <v>105</v>
      </c>
      <c r="E11" s="36">
        <v>10</v>
      </c>
      <c r="F11" s="30">
        <v>4000</v>
      </c>
      <c r="G11" s="7">
        <f>E11*F11/10000</f>
        <v>4</v>
      </c>
      <c r="H11" s="6" t="s">
        <v>24</v>
      </c>
    </row>
    <row r="12" spans="1:8" x14ac:dyDescent="0.15">
      <c r="B12" s="5">
        <f t="shared" si="0"/>
        <v>11</v>
      </c>
      <c r="C12" s="46"/>
      <c r="D12" s="6" t="s">
        <v>25</v>
      </c>
      <c r="E12" s="37">
        <v>1</v>
      </c>
      <c r="F12" s="27">
        <v>20</v>
      </c>
      <c r="G12" s="7">
        <f>E12*F12</f>
        <v>20</v>
      </c>
      <c r="H12" s="6" t="s">
        <v>24</v>
      </c>
    </row>
    <row r="13" spans="1:8" x14ac:dyDescent="0.15">
      <c r="B13" s="5">
        <f t="shared" si="0"/>
        <v>12</v>
      </c>
      <c r="C13" s="46"/>
      <c r="D13" s="6" t="s">
        <v>26</v>
      </c>
      <c r="E13" s="37">
        <v>1</v>
      </c>
      <c r="F13" s="27">
        <v>10</v>
      </c>
      <c r="G13" s="7">
        <f>E13*F13</f>
        <v>10</v>
      </c>
      <c r="H13" s="6" t="s">
        <v>24</v>
      </c>
    </row>
    <row r="14" spans="1:8" x14ac:dyDescent="0.15">
      <c r="B14" s="5">
        <f t="shared" si="0"/>
        <v>13</v>
      </c>
      <c r="C14" s="45"/>
      <c r="D14" s="6" t="s">
        <v>23</v>
      </c>
      <c r="E14" s="35">
        <v>600</v>
      </c>
      <c r="F14" s="32">
        <v>200</v>
      </c>
      <c r="G14" s="7">
        <f>E14*F14/10000</f>
        <v>12</v>
      </c>
      <c r="H14" s="6" t="s">
        <v>99</v>
      </c>
    </row>
    <row r="15" spans="1:8" x14ac:dyDescent="0.15">
      <c r="B15" s="5">
        <f t="shared" si="0"/>
        <v>14</v>
      </c>
      <c r="C15" s="6" t="s">
        <v>27</v>
      </c>
      <c r="D15" s="6" t="s">
        <v>106</v>
      </c>
      <c r="E15" s="34">
        <v>0</v>
      </c>
      <c r="F15" s="29">
        <v>10</v>
      </c>
      <c r="G15" s="7">
        <f>E15*10</f>
        <v>0</v>
      </c>
      <c r="H15" s="6" t="s">
        <v>124</v>
      </c>
    </row>
    <row r="16" spans="1:8" x14ac:dyDescent="0.15">
      <c r="B16" s="23"/>
      <c r="C16" s="9" t="s">
        <v>98</v>
      </c>
      <c r="D16" s="24"/>
      <c r="E16" s="6" t="s">
        <v>22</v>
      </c>
      <c r="F16" s="6" t="s">
        <v>22</v>
      </c>
      <c r="G16" s="7" t="e">
        <f>SUM(G2:G15)</f>
        <v>#REF!</v>
      </c>
      <c r="H16" s="6" t="s">
        <v>102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2019-07-29T02:50:11Z</dcterms:modified>
</cp:coreProperties>
</file>