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官窦村\"/>
    </mc:Choice>
  </mc:AlternateContent>
  <xr:revisionPtr revIDLastSave="0" documentId="8_{169A9609-9DF1-4EB7-820E-C4A12B0FE3A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4" i="6"/>
  <c r="G5" i="6"/>
  <c r="G6" i="6"/>
  <c r="G7" i="6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<sst xmlns="http://schemas.openxmlformats.org/spreadsheetml/2006/main" count="183" uniqueCount="121">
  <si>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</si>
  <si>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</si>
  <si>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</si>
  <si>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</si>
  <si>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</si>
  <si>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</si>
  <si>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</si>
  <si>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</si>
  <si>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</si>
  <si>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</si>
  <si>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</si>
  <si>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</si>
  <si>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</si>
  <si>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</si>
  <si>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</si>
  <si>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</si>
  <si>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</si>
  <si>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</si>
  <si>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</si>
  <si>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</si>
  <si>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</si>
  <si>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</si>
  <si>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</si>
  <si>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</si>
  <si>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</si>
  <si>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</si>
  <si>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</si>
  <si>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</si>
  <si>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</si>
  <si>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</si>
  <si>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</si>
  <si>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</si>
  <si>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</si>
  <si>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</si>
  <si>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</si>
  <si>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</si>
  <si>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</si>
  <si>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</si>
  <si>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</si>
  <si>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</si>
  <si>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</si>
  <si>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</si>
  <si>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</si>
  <si>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</si>
  <si>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</si>
  <si>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</si>
  <si>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</si>
  <si>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</si>
  <si>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</si>
  <si>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</si>
  <si>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</si>
  <si>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</si>
  <si>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</si>
  <si>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</si>
  <si>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</si>
  <si>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</si>
  <si>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</si>
  <si>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</si>
  <si>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</si>
  <si>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</si>
  <si>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</si>
  <si>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</si>
  <si>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</si>
  <si>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</si>
  <si>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</si>
  <si>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</si>
  <si>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</si>
  <si>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</si>
  <si>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</si>
  <si>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</si>
  <si>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</si>
  <si>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</si>
  <si>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</si>
  <si>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</si>
  <si>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</si>
  <si>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</si>
  <si>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</si>
  <si>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</si>
  <si>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</si>
  <si>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</si>
  <si>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</si>
  <si>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</si>
  <si>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</si>
  <si>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</si>
  <si>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</si>
  <si>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</si>
  <si>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</si>
  <si>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</si>
  <si>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</si>
  <si>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</si>
  <si>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</si>
  <si>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</si>
  <si>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</si>
  <si>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</si>
  <si>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</si>
  <si>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</si>
  <si>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</si>
  <si>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</si>
  <si>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</si>
  <si>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</si>
  <si>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</si>
  <si>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</si>
  <si>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</si>
  <si>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</si>
  <si>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</si>
  <si>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</si>
  <si>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</si>
  <si>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</si>
  <si>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</si>
  <si>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</si>
  <si>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</si>
  <si>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</si>
  <si>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</si>
  <si>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</si>
  <si>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</si>
  <si>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</si>
  <si>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排水管道</t>
    <phoneticPr fontId="1" type="noConversion"/>
  </si>
  <si>
    <t>200元/m</t>
    <phoneticPr fontId="2" type="noConversion"/>
  </si>
  <si>
    <t>自然村——龙塘村</t>
    <phoneticPr fontId="1" type="noConversion"/>
  </si>
  <si>
    <t>——</t>
    <phoneticPr fontId="1" type="noConversion"/>
  </si>
  <si>
    <t>保留现状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</si>
</sst>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A22" sqref="A22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118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950</v>
      </c>
      <c r="F2" s="15" t="s">
        <v>99</v>
      </c>
      <c r="G2" s="16">
        <f>E2*100/10000</f>
        <v>9.5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119</v>
      </c>
      <c r="G3" s="16">
        <v>0</v>
      </c>
      <c r="H3" s="15" t="s">
        <v>120</v>
      </c>
    </row>
    <row r="4" spans="1:8" x14ac:dyDescent="0.15">
      <c r="B4" s="14">
        <f t="shared" ref="B4:B15" si="0">B3+1</f>
        <v>3</v>
      </c>
      <c r="C4" s="19"/>
      <c r="D4" s="15" t="s">
        <v>92</v>
      </c>
      <c r="E4" s="15">
        <v>0</v>
      </c>
      <c r="F4" s="15" t="s">
        <v>100</v>
      </c>
      <c r="G4" s="16">
        <f>E4*100/10000</f>
        <v>0</v>
      </c>
      <c r="H4" s="15" t="s">
        <v>120</v>
      </c>
    </row>
    <row r="5" spans="1:8" ht="15" customHeight="1" x14ac:dyDescent="0.15">
      <c r="B5" s="14">
        <f t="shared" si="0"/>
        <v>4</v>
      </c>
      <c r="C5" s="20"/>
      <c r="D5" s="17" t="s">
        <v>115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1470</v>
      </c>
      <c r="F7" s="15" t="s">
        <v>102</v>
      </c>
      <c r="G7" s="16">
        <f>E7*150/10000</f>
        <v>22.05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110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20</v>
      </c>
      <c r="F11" s="15" t="s">
        <v>111</v>
      </c>
      <c r="G11" s="16">
        <f>E11*0.4</f>
        <v>8</v>
      </c>
      <c r="H11" s="15" t="s">
        <v>114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114</v>
      </c>
    </row>
    <row r="13" spans="1:8" x14ac:dyDescent="0.15">
      <c r="B13" s="14">
        <f t="shared" si="0"/>
        <v>12</v>
      </c>
      <c r="C13" s="19"/>
      <c r="D13" s="15" t="s">
        <v>113</v>
      </c>
      <c r="E13" s="15" t="s">
        <v>83</v>
      </c>
      <c r="F13" s="15" t="s">
        <v>107</v>
      </c>
      <c r="G13" s="16">
        <v>10</v>
      </c>
      <c r="H13" s="15" t="s">
        <v>114</v>
      </c>
    </row>
    <row r="14" spans="1:8" x14ac:dyDescent="0.15">
      <c r="B14" s="14">
        <f t="shared" si="0"/>
        <v>13</v>
      </c>
      <c r="C14" s="20"/>
      <c r="D14" s="15" t="s">
        <v>116</v>
      </c>
      <c r="E14" s="15">
        <v>1000</v>
      </c>
      <c r="F14" s="15" t="s">
        <v>117</v>
      </c>
      <c r="G14" s="16">
        <f>E14*200/10000</f>
        <v>20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2</v>
      </c>
      <c r="F15" s="15" t="s">
        <v>104</v>
      </c>
      <c r="G15" s="16">
        <f>E15*10</f>
        <v>20</v>
      </c>
      <c r="H15" s="15" t="s">
        <v>112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139.05000000000001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B16:D16"/>
    <mergeCell ref="C8:C14"/>
    <mergeCell ref="C6:C7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