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官窦村\"/>
    </mc:Choice>
  </mc:AlternateContent>
  <xr:revisionPtr revIDLastSave="0" documentId="8_{D7E6B809-83AD-43A5-8443-B5E7636BBC9F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松蓢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/>
  <c r="G9" i="6"/>
  <c r="B10" i="6"/>
  <c r="G10" i="6"/>
  <c r="B11" i="6"/>
  <c r="G11" i="6"/>
  <c r="B12" i="6"/>
  <c r="B13" i="6" s="1"/>
  <c r="B14" i="6" s="1"/>
  <c r="B15" i="6" s="1"/>
  <c r="G14" i="6"/>
  <c r="G15" i="6"/>
  <c r="G16" i="6" l="1"/>
</calcChain>
</file>

<file path=xl/sharedStrings.xml><?xml version="1.0" encoding="utf-8"?>
<sst xmlns="http://schemas.openxmlformats.org/spreadsheetml/2006/main" count="183" uniqueCount="123">
  <si>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</si>
  <si>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</si>
  <si>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</si>
  <si>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</si>
  <si>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</si>
  <si>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</si>
  <si>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</si>
  <si>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</si>
  <si>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</si>
  <si>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</si>
  <si>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</si>
  <si>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</si>
  <si>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</si>
  <si>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</si>
  <si>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</si>
  <si>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</si>
  <si>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</si>
  <si>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</si>
  <si>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</si>
  <si>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</si>
  <si>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</si>
  <si>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</si>
  <si>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</si>
  <si>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</si>
  <si>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</si>
  <si>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</si>
  <si>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</si>
  <si>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</si>
  <si>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</si>
  <si>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</si>
  <si>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</si>
  <si>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</si>
  <si>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</si>
  <si>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</si>
  <si>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</si>
  <si>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</si>
  <si>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</si>
  <si>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</si>
  <si>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</si>
  <si>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</si>
  <si>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</si>
  <si>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</si>
  <si>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</si>
  <si>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</si>
  <si>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</si>
  <si>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</si>
  <si>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</si>
  <si>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</si>
  <si>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</si>
  <si>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</si>
  <si>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</si>
  <si>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</si>
  <si>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</si>
  <si>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</si>
  <si>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</si>
  <si>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</si>
  <si>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</si>
  <si>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</si>
  <si>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</si>
  <si>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</si>
  <si>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</si>
  <si>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</si>
  <si>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</si>
  <si>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</si>
  <si>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</si>
  <si>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</si>
  <si>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</si>
  <si>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</si>
  <si>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</si>
  <si>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</si>
  <si>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</si>
  <si>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</si>
  <si>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</si>
  <si>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</si>
  <si>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</si>
  <si>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</si>
  <si>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</si>
  <si>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</si>
  <si>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</si>
  <si>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</si>
  <si>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</si>
  <si>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</si>
  <si>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</si>
  <si>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</si>
  <si>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</si>
  <si>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</si>
  <si>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</si>
  <si>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</si>
  <si>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</si>
  <si>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</si>
  <si>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</si>
  <si>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</si>
  <si>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</si>
  <si>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</si>
  <si>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</si>
  <si>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</si>
  <si>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</si>
  <si>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</si>
  <si>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</si>
  <si>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</si>
  <si>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</si>
  <si>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</si>
  <si>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</si>
  <si>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</si>
  <si>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</si>
  <si>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</si>
  <si>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</si>
  <si>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</si>
  <si>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</si>
  <si>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</si>
  <si>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</si>
  <si>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</si>
  <si>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</si>
  <si>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</si>
  <si>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</si>
  <si>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规划新建，配置图书室、电子阅览室等功能</t>
    <phoneticPr fontId="2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</si>
  <si>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</si>
  <si>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</si>
  <si>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</si>
  <si>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</si>
  <si>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</si>
  <si>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自然村——新华村</t>
    <phoneticPr fontId="1" type="noConversion"/>
  </si>
  <si>
    <t>——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</si>
</sst>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="115" zoomScaleNormal="115" workbookViewId="0">
      <selection activeCell="A10" sqref="A10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16384" width="9" style="12"/>
  </cols>
  <sheetData>
    <row r="1" spans="1:8" x14ac:dyDescent="0.15">
      <c r="A1" s="12" t="s">
        <v>121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91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1</v>
      </c>
      <c r="F3" s="15" t="s">
        <v>110</v>
      </c>
      <c r="G3" s="16">
        <f>E3*30</f>
        <v>30</v>
      </c>
      <c r="H3" s="15" t="s">
        <v>115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5000</v>
      </c>
      <c r="F4" s="15" t="s">
        <v>100</v>
      </c>
      <c r="G4" s="16">
        <f>E4*100/10000</f>
        <v>50</v>
      </c>
      <c r="H4" s="15" t="s">
        <v>118</v>
      </c>
    </row>
    <row r="5" spans="1:8" ht="15" customHeight="1" x14ac:dyDescent="0.15">
      <c r="B5" s="14">
        <f t="shared" si="0"/>
        <v>4</v>
      </c>
      <c r="C5" s="20"/>
      <c r="D5" s="17" t="s">
        <v>117</v>
      </c>
      <c r="E5" s="15">
        <v>1</v>
      </c>
      <c r="F5" s="15" t="s">
        <v>106</v>
      </c>
      <c r="G5" s="16">
        <f>E5*5</f>
        <v>5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659</v>
      </c>
      <c r="F7" s="15" t="s">
        <v>102</v>
      </c>
      <c r="G7" s="16">
        <f>E7*150/10000</f>
        <v>9.8849999999999998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122</v>
      </c>
      <c r="G8" s="16">
        <v>10</v>
      </c>
      <c r="H8" s="15" t="s">
        <v>91</v>
      </c>
    </row>
    <row r="9" spans="1:8" x14ac:dyDescent="0.15">
      <c r="B9" s="14">
        <f>B8+1</f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9</v>
      </c>
      <c r="F11" s="15" t="s">
        <v>112</v>
      </c>
      <c r="G11" s="16">
        <f>E11*0.4</f>
        <v>3.6</v>
      </c>
      <c r="H11" s="15" t="s">
        <v>116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116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116</v>
      </c>
    </row>
    <row r="14" spans="1:8" x14ac:dyDescent="0.15">
      <c r="B14" s="14">
        <f t="shared" si="0"/>
        <v>13</v>
      </c>
      <c r="C14" s="20"/>
      <c r="D14" s="15" t="s">
        <v>119</v>
      </c>
      <c r="E14" s="15">
        <v>530</v>
      </c>
      <c r="F14" s="15" t="s">
        <v>120</v>
      </c>
      <c r="G14" s="16">
        <f>E14*200/10000</f>
        <v>10.6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158.58500000000001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C3:C5"/>
    <mergeCell ref="C6:C7"/>
    <mergeCell ref="B16:D16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4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4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4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4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5" t="s">
        <v>14</v>
      </c>
      <c r="G9" s="4" t="s">
        <v>15</v>
      </c>
      <c r="H9" s="4" t="s">
        <v>16</v>
      </c>
      <c r="I9" s="27" t="s">
        <v>17</v>
      </c>
      <c r="J9" s="25"/>
      <c r="K9" s="5" t="s">
        <v>18</v>
      </c>
    </row>
    <row r="10" spans="5:11" x14ac:dyDescent="0.15">
      <c r="E10" s="3">
        <v>6</v>
      </c>
      <c r="F10" s="26"/>
      <c r="G10" s="4" t="s">
        <v>19</v>
      </c>
      <c r="H10" s="4" t="s">
        <v>9</v>
      </c>
      <c r="I10" s="28"/>
      <c r="J10" s="26"/>
      <c r="K10" s="5" t="s">
        <v>18</v>
      </c>
    </row>
    <row r="11" spans="5:11" x14ac:dyDescent="0.15">
      <c r="E11" s="3">
        <v>7</v>
      </c>
      <c r="F11" s="25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6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5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9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9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9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9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9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9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6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5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9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6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5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9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9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9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9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9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6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5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9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9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9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6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14:F21"/>
    <mergeCell ref="F32:F36"/>
    <mergeCell ref="F22:F24"/>
    <mergeCell ref="F25:F31"/>
    <mergeCell ref="F5:F8"/>
    <mergeCell ref="F9:F10"/>
    <mergeCell ref="I9:I10"/>
    <mergeCell ref="F11:F12"/>
    <mergeCell ref="J9:J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松蓢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2019-07-29T06:36:47Z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