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洛村\"/>
    </mc:Choice>
  </mc:AlternateContent>
  <xr:revisionPtr revIDLastSave="0" documentId="8_{ED23A4F4-3D7A-4020-9698-92B212276D5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4" i="6"/>
  <c r="G5" i="6"/>
  <c r="G6" i="6"/>
  <c r="G7" i="6"/>
  <c r="G9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<sst xmlns="http://schemas.openxmlformats.org/spreadsheetml/2006/main" count="183" uniqueCount="123">
  <si>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</si>
  <si>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</si>
  <si>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</si>
  <si>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</si>
  <si>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</si>
  <si>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</si>
  <si>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</si>
  <si>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</si>
  <si>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</si>
  <si>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</si>
  <si>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</si>
  <si>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</si>
  <si>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</si>
  <si>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</si>
  <si>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</si>
  <si>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</si>
  <si>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</si>
  <si>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</si>
  <si>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</si>
  <si>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</si>
  <si>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</si>
  <si>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</si>
  <si>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</si>
  <si>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</si>
  <si>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</si>
  <si>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</si>
  <si>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</si>
  <si>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</si>
  <si>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</si>
  <si>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</si>
  <si>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</si>
  <si>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</si>
  <si>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</si>
  <si>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</si>
  <si>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</si>
  <si>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</si>
  <si>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</si>
  <si>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</si>
  <si>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</si>
  <si>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</si>
  <si>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</si>
  <si>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</si>
  <si>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</si>
  <si>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</si>
  <si>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</si>
  <si>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</si>
  <si>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</si>
  <si>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</si>
  <si>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</si>
  <si>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</si>
  <si>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</si>
  <si>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</si>
  <si>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</si>
  <si>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</si>
  <si>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</si>
  <si>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</si>
  <si>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</si>
  <si>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</si>
  <si>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</si>
  <si>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</si>
  <si>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</si>
  <si>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</si>
  <si>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</si>
  <si>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</si>
  <si>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</si>
  <si>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</si>
  <si>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</si>
  <si>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</si>
  <si>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</si>
  <si>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</si>
  <si>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</si>
  <si>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</si>
  <si>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</si>
  <si>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</si>
  <si>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</si>
  <si>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</si>
  <si>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</si>
  <si>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</si>
  <si>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</si>
  <si>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</si>
  <si>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</si>
  <si>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</si>
  <si>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</si>
  <si>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</si>
  <si>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</si>
  <si>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</si>
  <si>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</si>
  <si>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</si>
  <si>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</si>
  <si>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</si>
  <si>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</si>
  <si>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</si>
  <si>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</si>
  <si>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</si>
  <si>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</si>
  <si>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</si>
  <si>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</si>
  <si>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</si>
  <si>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</si>
  <si>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</si>
  <si>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</si>
  <si>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</si>
  <si>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</si>
  <si>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</si>
  <si>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</si>
  <si>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</si>
  <si>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</si>
  <si>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</si>
  <si>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</si>
  <si>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</si>
  <si>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</si>
  <si>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</si>
  <si>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</si>
  <si>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</si>
  <si>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</si>
  <si>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</si>
  <si>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</si>
  <si>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</si>
  <si>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保留现状</t>
    <phoneticPr fontId="2" type="noConversion"/>
  </si>
  <si>
    <t>自然村——竹洛村</t>
    <phoneticPr fontId="1" type="noConversion"/>
  </si>
  <si>
    <t>——</t>
    <phoneticPr fontId="1" type="noConversion"/>
  </si>
  <si>
    <t>——</t>
    <phoneticPr fontId="2" type="noConversion"/>
  </si>
  <si>
    <t>保留现状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</si>
</sst>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37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0.375" style="12" customWidth="1"/>
    <col min="7" max="7" width="19.25" style="12" customWidth="1"/>
    <col min="8" max="8" width="24.87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119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2380</v>
      </c>
      <c r="F2" s="15" t="s">
        <v>99</v>
      </c>
      <c r="G2" s="16">
        <f>E2*100/10000</f>
        <v>23.8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120</v>
      </c>
      <c r="G3" s="16">
        <v>0</v>
      </c>
      <c r="H3" s="15" t="s">
        <v>122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3300</v>
      </c>
      <c r="F4" s="15" t="s">
        <v>100</v>
      </c>
      <c r="G4" s="16">
        <f>E4*100/10000</f>
        <v>33</v>
      </c>
      <c r="H4" s="15" t="s">
        <v>115</v>
      </c>
    </row>
    <row r="5" spans="1:8" ht="15" customHeight="1" x14ac:dyDescent="0.15">
      <c r="B5" s="14">
        <f t="shared" si="0"/>
        <v>4</v>
      </c>
      <c r="C5" s="20"/>
      <c r="D5" s="17" t="s">
        <v>114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2400</v>
      </c>
      <c r="F7" s="15" t="s">
        <v>102</v>
      </c>
      <c r="G7" s="16">
        <f>E7*150/10000</f>
        <v>36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30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2</v>
      </c>
      <c r="F9" s="15" t="s">
        <v>103</v>
      </c>
      <c r="G9" s="16">
        <f>E9*3</f>
        <v>6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3</v>
      </c>
      <c r="F10" s="15" t="s">
        <v>121</v>
      </c>
      <c r="G10" s="16">
        <v>0</v>
      </c>
      <c r="H10" s="15" t="s">
        <v>118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17</v>
      </c>
      <c r="F11" s="15" t="s">
        <v>110</v>
      </c>
      <c r="G11" s="16">
        <f>E11*0.4</f>
        <v>6.8000000000000007</v>
      </c>
      <c r="H11" s="15" t="s">
        <v>113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113</v>
      </c>
    </row>
    <row r="13" spans="1:8" x14ac:dyDescent="0.15">
      <c r="B13" s="14">
        <f t="shared" si="0"/>
        <v>12</v>
      </c>
      <c r="C13" s="19"/>
      <c r="D13" s="15" t="s">
        <v>112</v>
      </c>
      <c r="E13" s="15" t="s">
        <v>83</v>
      </c>
      <c r="F13" s="15" t="s">
        <v>107</v>
      </c>
      <c r="G13" s="16">
        <v>10</v>
      </c>
      <c r="H13" s="15" t="s">
        <v>113</v>
      </c>
    </row>
    <row r="14" spans="1:8" x14ac:dyDescent="0.15">
      <c r="B14" s="14">
        <f t="shared" si="0"/>
        <v>13</v>
      </c>
      <c r="C14" s="20"/>
      <c r="D14" s="15" t="s">
        <v>116</v>
      </c>
      <c r="E14" s="15">
        <v>1800</v>
      </c>
      <c r="F14" s="15" t="s">
        <v>117</v>
      </c>
      <c r="G14" s="16">
        <f>E14*200/10000</f>
        <v>36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111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208.60000000000002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