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E791627B-DD5E-498B-B098-B070706E1B9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 l="1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<sst xmlns="http://schemas.openxmlformats.org/spreadsheetml/2006/main" count="183" uniqueCount="122">
  <si>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</si>
  <si>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</si>
  <si>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</si>
  <si>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</si>
  <si>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</si>
  <si>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</si>
  <si>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</si>
  <si>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</si>
  <si>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</si>
  <si>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</si>
  <si>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</si>
  <si>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</si>
  <si>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</si>
  <si>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</si>
  <si>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</si>
  <si>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</si>
  <si>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</si>
  <si>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</si>
  <si>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</si>
  <si>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</si>
  <si>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</si>
  <si>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</si>
  <si>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</si>
  <si>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</si>
  <si>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</si>
  <si>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</si>
  <si>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</si>
  <si>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</si>
  <si>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</si>
  <si>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</si>
  <si>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</si>
  <si>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</si>
  <si>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</si>
  <si>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</si>
  <si>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</si>
  <si>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</si>
  <si>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</si>
  <si>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</si>
  <si>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</si>
  <si>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</si>
  <si>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</si>
  <si>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</si>
  <si>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</si>
  <si>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</si>
  <si>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</si>
  <si>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</si>
  <si>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</si>
  <si>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</si>
  <si>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</si>
  <si>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</si>
  <si>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</si>
  <si>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</si>
  <si>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</si>
  <si>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</si>
  <si>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</si>
  <si>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</si>
  <si>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</si>
  <si>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</si>
  <si>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</si>
  <si>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</si>
  <si>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</si>
  <si>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</si>
  <si>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</si>
  <si>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</si>
  <si>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</si>
  <si>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</si>
  <si>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</si>
  <si>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</si>
  <si>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</si>
  <si>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</si>
  <si>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</si>
  <si>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</si>
  <si>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</si>
  <si>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</si>
  <si>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</si>
  <si>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</si>
  <si>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</si>
  <si>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</si>
  <si>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</si>
  <si>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</si>
  <si>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</si>
  <si>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</si>
  <si>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</si>
  <si>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</si>
  <si>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</si>
  <si>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</si>
  <si>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</si>
  <si>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</si>
  <si>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</si>
  <si>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</si>
  <si>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</si>
  <si>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</si>
  <si>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</si>
  <si>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</si>
  <si>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</si>
  <si>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</si>
  <si>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</si>
  <si>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</si>
  <si>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</si>
  <si>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</si>
  <si>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</si>
  <si>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</si>
  <si>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</si>
  <si>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</si>
  <si>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</si>
  <si>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</si>
  <si>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</si>
  <si>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</si>
  <si>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</si>
  <si>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</si>
  <si>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</si>
  <si>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</si>
  <si>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</si>
  <si>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</si>
  <si>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</si>
  <si>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规划新建，配置图书室、电子阅览室等功能</t>
    <phoneticPr fontId="2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</si>
  <si>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</si>
  <si>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</si>
  <si>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</si>
  <si>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</si>
  <si>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</si>
  <si>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东升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</si>
</sst>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C20" sqref="C20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83</v>
      </c>
    </row>
    <row r="3" spans="1:8" ht="24" x14ac:dyDescent="0.15">
      <c r="B3" s="14">
        <f>B2+1</f>
        <v>2</v>
      </c>
      <c r="C3" s="18" t="s">
        <v>27</v>
      </c>
      <c r="D3" s="15" t="s">
        <v>87</v>
      </c>
      <c r="E3" s="15">
        <v>1</v>
      </c>
      <c r="F3" s="15" t="s">
        <v>110</v>
      </c>
      <c r="G3" s="16">
        <f>E3*30</f>
        <v>30</v>
      </c>
      <c r="H3" s="15" t="s">
        <v>115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1600</v>
      </c>
      <c r="F4" s="15" t="s">
        <v>100</v>
      </c>
      <c r="G4" s="16">
        <f>E4*100/10000</f>
        <v>16</v>
      </c>
      <c r="H4" s="15" t="s">
        <v>118</v>
      </c>
    </row>
    <row r="5" spans="1:8" ht="15" customHeight="1" x14ac:dyDescent="0.15">
      <c r="B5" s="14">
        <f t="shared" si="0"/>
        <v>4</v>
      </c>
      <c r="C5" s="20"/>
      <c r="D5" s="17" t="s">
        <v>117</v>
      </c>
      <c r="E5" s="15">
        <v>0</v>
      </c>
      <c r="F5" s="15" t="s">
        <v>106</v>
      </c>
      <c r="G5" s="16">
        <f>E5*5</f>
        <v>0</v>
      </c>
      <c r="H5" s="15" t="s">
        <v>83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1</v>
      </c>
      <c r="F6" s="15" t="s">
        <v>105</v>
      </c>
      <c r="G6" s="16">
        <f>E6*2</f>
        <v>2</v>
      </c>
      <c r="H6" s="15" t="s">
        <v>91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600</v>
      </c>
      <c r="F7" s="15" t="s">
        <v>102</v>
      </c>
      <c r="G7" s="16">
        <f>E7*150/10000</f>
        <v>9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116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116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116</v>
      </c>
    </row>
    <row r="14" spans="1:8" x14ac:dyDescent="0.15">
      <c r="B14" s="14">
        <f t="shared" si="0"/>
        <v>13</v>
      </c>
      <c r="C14" s="20"/>
      <c r="D14" s="15" t="s">
        <v>119</v>
      </c>
      <c r="E14" s="15">
        <v>300</v>
      </c>
      <c r="F14" s="15" t="s">
        <v>120</v>
      </c>
      <c r="G14" s="16">
        <f>E14*200/10000</f>
        <v>6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1</v>
      </c>
      <c r="F15" s="15" t="s">
        <v>104</v>
      </c>
      <c r="G15" s="16">
        <f>E15*10</f>
        <v>10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124.5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B16:D16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