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附件1：2025年度台山市农村道路客运补贴、城市交通发展奖励资金分配方案（征求意见稿）\"/>
    </mc:Choice>
  </mc:AlternateContent>
  <bookViews>
    <workbookView windowWidth="27945" windowHeight="12375"/>
  </bookViews>
  <sheets>
    <sheet name="农村道路客运费改税补贴资金" sheetId="2" r:id="rId1"/>
    <sheet name="农村道路客运涨价补贴资金" sheetId="3" r:id="rId2"/>
    <sheet name="新能源公交车奖励资金" sheetId="1" r:id="rId3"/>
  </sheets>
  <definedNames>
    <definedName name="_xlnm._FilterDatabase" localSheetId="2" hidden="1">新能源公交车奖励资金!$A$3:$K$115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<sst xmlns="http://schemas.openxmlformats.org/spreadsheetml/2006/main" count="833" uniqueCount="227">
  <si>
    <t>附件2</t>
  </si>
  <si>
    <t>台山市2025年度农村道路客运补贴资金（费改税补贴）分配明细表</t>
  </si>
  <si>
    <t>序号</t>
  </si>
  <si>
    <t>单位名称</t>
  </si>
  <si>
    <t>车牌号</t>
  </si>
  <si>
    <t>是否
镇通村</t>
  </si>
  <si>
    <t>通村系数</t>
  </si>
  <si>
    <t>车辆
座位数</t>
  </si>
  <si>
    <t>车型系数</t>
  </si>
  <si>
    <t>全年
申报总里程</t>
  </si>
  <si>
    <t>全年
行驶总里程</t>
  </si>
  <si>
    <t>全年
有效里程</t>
  </si>
  <si>
    <t>有效营运里程占总里程占比</t>
  </si>
  <si>
    <t>2024年度投诉工单宗数</t>
  </si>
  <si>
    <t>单车服务质量系数</t>
  </si>
  <si>
    <t>公安违法宗数</t>
  </si>
  <si>
    <t>执法违法宗数</t>
  </si>
  <si>
    <t>违法宗数总数</t>
  </si>
  <si>
    <t>单车安全生产系数</t>
  </si>
  <si>
    <t>单车年度有效总里程*车型系数*通村系数*（0.5*单车服务质量系数+0.5*单车安全生产系数）</t>
  </si>
  <si>
    <t>费改税补贴资金</t>
  </si>
  <si>
    <r>
      <rPr>
        <b/>
        <sz val="11"/>
        <color theme="1"/>
        <rFont val="宋体"/>
        <charset val="134"/>
        <scheme val="minor"/>
      </rPr>
      <t>单车年度有效总里程*车型系数*通村系数*（0.5*单车服务质量系数+0.5*单车安全生产系数）/</t>
    </r>
    <r>
      <rPr>
        <b/>
        <sz val="11"/>
        <color theme="1"/>
        <rFont val="仿宋_GB2312"/>
        <charset val="134"/>
      </rPr>
      <t>Σ</t>
    </r>
    <r>
      <rPr>
        <b/>
        <sz val="11"/>
        <color theme="1"/>
        <rFont val="宋体"/>
        <charset val="134"/>
        <scheme val="minor"/>
      </rPr>
      <t>单车年度有效总里程*车型系数*通村系数*（0.5*单车服务质量系数+0.5*单车安全生产系数）</t>
    </r>
  </si>
  <si>
    <t>单车补助金额（元）</t>
  </si>
  <si>
    <t>合计（元）</t>
  </si>
  <si>
    <t>台山港航经营开发有限公司</t>
  </si>
  <si>
    <t>粤J00287D</t>
  </si>
  <si>
    <t>否</t>
  </si>
  <si>
    <t>粤J00490D</t>
  </si>
  <si>
    <t>粤J00577D</t>
  </si>
  <si>
    <t>粤J50499</t>
  </si>
  <si>
    <t>粤J57356</t>
  </si>
  <si>
    <t>粤J60340</t>
  </si>
  <si>
    <t>粤J60420</t>
  </si>
  <si>
    <t>粤J60576</t>
  </si>
  <si>
    <t>粤J60747</t>
  </si>
  <si>
    <t>粤J64135</t>
  </si>
  <si>
    <t>粤J64306</t>
  </si>
  <si>
    <t>粤J64311</t>
  </si>
  <si>
    <t>粤J67433</t>
  </si>
  <si>
    <t>粤JU101Z</t>
  </si>
  <si>
    <t>是</t>
  </si>
  <si>
    <t>粤J71542</t>
  </si>
  <si>
    <t>粤J71942</t>
  </si>
  <si>
    <t>粤J78290</t>
  </si>
  <si>
    <t>粤J71343</t>
  </si>
  <si>
    <t>粤J71462</t>
  </si>
  <si>
    <t>粤J76717</t>
  </si>
  <si>
    <t>台山市海宁出租车有限公司</t>
  </si>
  <si>
    <t>粤JD41788</t>
  </si>
  <si>
    <t>台山市祥安汽车运输有限公司</t>
  </si>
  <si>
    <t>粤J00036D</t>
  </si>
  <si>
    <t>粤J02369D</t>
  </si>
  <si>
    <t>粤J03086D</t>
  </si>
  <si>
    <t>粤J03196D</t>
  </si>
  <si>
    <t>粤J03307D</t>
  </si>
  <si>
    <t>粤J05337D</t>
  </si>
  <si>
    <t>粤J05878D</t>
  </si>
  <si>
    <t>粤J06661D</t>
  </si>
  <si>
    <t>粤J08832D</t>
  </si>
  <si>
    <t>粤J08869D</t>
  </si>
  <si>
    <t>粤JDF5678</t>
  </si>
  <si>
    <t>江门市文旅交通投资集团有限公司台山汽车总站</t>
  </si>
  <si>
    <t>粤J47636</t>
  </si>
  <si>
    <t>粤J50027</t>
  </si>
  <si>
    <t>粤J50059</t>
  </si>
  <si>
    <t>粤J50063</t>
  </si>
  <si>
    <t>粤J50078</t>
  </si>
  <si>
    <t>粤J53648</t>
  </si>
  <si>
    <t>粤J53653</t>
  </si>
  <si>
    <t>粤J53656</t>
  </si>
  <si>
    <t>粤J53660</t>
  </si>
  <si>
    <t>粤J53743</t>
  </si>
  <si>
    <t>粤J54589</t>
  </si>
  <si>
    <t>粤J55349</t>
  </si>
  <si>
    <t>粤J55379</t>
  </si>
  <si>
    <t>粤J55443</t>
  </si>
  <si>
    <t>粤J55451</t>
  </si>
  <si>
    <t>粤J55456</t>
  </si>
  <si>
    <t>粤J56475</t>
  </si>
  <si>
    <t>粤J57742</t>
  </si>
  <si>
    <t>粤J58873</t>
  </si>
  <si>
    <t>粤J58949</t>
  </si>
  <si>
    <t>粤J60099</t>
  </si>
  <si>
    <t>粤J63548</t>
  </si>
  <si>
    <t>粤J63873</t>
  </si>
  <si>
    <t>粤J64858</t>
  </si>
  <si>
    <t>粤J64891</t>
  </si>
  <si>
    <t>粤J64966</t>
  </si>
  <si>
    <t>粤J65138</t>
  </si>
  <si>
    <t>粤J65249</t>
  </si>
  <si>
    <t>粤J65819</t>
  </si>
  <si>
    <t>粤J65865</t>
  </si>
  <si>
    <t>粤J65975</t>
  </si>
  <si>
    <t>粤J67007</t>
  </si>
  <si>
    <t>粤J69205</t>
  </si>
  <si>
    <t>粤J69458</t>
  </si>
  <si>
    <t>合计</t>
  </si>
  <si>
    <t>台山市2025年度农村道路客运补贴资金（涨价补贴）分配明细表</t>
  </si>
  <si>
    <t>2025年度投诉工单宗数</t>
  </si>
  <si>
    <t>单车年度有效总里程*车型系数*（0.5*单车服务质量系数+0.5*单车安全生产系数）</t>
  </si>
  <si>
    <t>涨价补贴资金</t>
  </si>
  <si>
    <t>单车年度有效总里程*车型系数*（0.5*单车服务质量系数+0.5*单车安全生产系数）/Σ单车年度有效总里程*车型系数*（0.5*单车服务质量系数+0.5*单车安全生产系数）</t>
  </si>
  <si>
    <t>单车补助金额</t>
  </si>
  <si>
    <t>台山市2025年度城市交通发展奖励资金（新能源公交车奖励资金）分配明细表</t>
  </si>
  <si>
    <t>业户名称</t>
  </si>
  <si>
    <t>燃料类型</t>
  </si>
  <si>
    <t>是否专用于定制公交、公交化运营客运车辆、不符合跨市公交认定标准的跨市、县公交车用途车辆</t>
  </si>
  <si>
    <t>实际运营天数</t>
  </si>
  <si>
    <t>运营折算月数</t>
  </si>
  <si>
    <t>车辆标台数</t>
  </si>
  <si>
    <t>运营折算月数系数×车辆标台数</t>
  </si>
  <si>
    <t>单车分配金额（元）</t>
  </si>
  <si>
    <t>粤J52497</t>
  </si>
  <si>
    <t>纯电动</t>
  </si>
  <si>
    <t>1.30</t>
  </si>
  <si>
    <t>粤J52553</t>
  </si>
  <si>
    <t>粤J52580</t>
  </si>
  <si>
    <t>粤J52582</t>
  </si>
  <si>
    <t>粤J52585</t>
  </si>
  <si>
    <t>粤J52586</t>
  </si>
  <si>
    <t>粤J52587</t>
  </si>
  <si>
    <t>粤J52588</t>
  </si>
  <si>
    <t>粤J52601</t>
  </si>
  <si>
    <t>粤J52603</t>
  </si>
  <si>
    <t>江门市文旅交通投资集团有限公司台山公共汽车分公司</t>
  </si>
  <si>
    <t>粤J00676D</t>
  </si>
  <si>
    <t>1.00</t>
  </si>
  <si>
    <t>粤J02955D</t>
  </si>
  <si>
    <t>粤J05838D</t>
  </si>
  <si>
    <t>粤J06136D</t>
  </si>
  <si>
    <t>粤J06152D</t>
  </si>
  <si>
    <t>粤J06156D</t>
  </si>
  <si>
    <t>粤J06180D</t>
  </si>
  <si>
    <t>粤J06181D</t>
  </si>
  <si>
    <t>粤J06185D</t>
  </si>
  <si>
    <t>粤J06189D</t>
  </si>
  <si>
    <t>粤J06191D</t>
  </si>
  <si>
    <t>粤J06203D</t>
  </si>
  <si>
    <t>粤J06213D</t>
  </si>
  <si>
    <t>粤J06219D</t>
  </si>
  <si>
    <t>粤J06221D</t>
  </si>
  <si>
    <t>粤J06225D</t>
  </si>
  <si>
    <t>粤J06235D</t>
  </si>
  <si>
    <t>粤J06237D</t>
  </si>
  <si>
    <t>粤J06238D</t>
  </si>
  <si>
    <t>粤J06239D</t>
  </si>
  <si>
    <t>粤J06256D</t>
  </si>
  <si>
    <t>粤J06257D</t>
  </si>
  <si>
    <t>粤J06258D</t>
  </si>
  <si>
    <t>粤J06259D</t>
  </si>
  <si>
    <t>粤J06260D</t>
  </si>
  <si>
    <t>粤J06262D</t>
  </si>
  <si>
    <t>粤J06265D</t>
  </si>
  <si>
    <t>粤J06267D</t>
  </si>
  <si>
    <t>粤J06268D</t>
  </si>
  <si>
    <t>粤J06270D</t>
  </si>
  <si>
    <t>粤J06276D</t>
  </si>
  <si>
    <t>粤J06279D</t>
  </si>
  <si>
    <t>粤J06280D</t>
  </si>
  <si>
    <t>粤J06281D</t>
  </si>
  <si>
    <t>粤J06283D</t>
  </si>
  <si>
    <t>粤J06285D</t>
  </si>
  <si>
    <t>粤J06286D</t>
  </si>
  <si>
    <t>粤J06287D</t>
  </si>
  <si>
    <t>粤J06289D</t>
  </si>
  <si>
    <t>粤J06290D</t>
  </si>
  <si>
    <t>粤J06293D</t>
  </si>
  <si>
    <t>粤J06295D</t>
  </si>
  <si>
    <t>粤J06298D</t>
  </si>
  <si>
    <t>粤J06299D</t>
  </si>
  <si>
    <t>粤J06480D</t>
  </si>
  <si>
    <t>粤J06867D</t>
  </si>
  <si>
    <t>粤J07999D</t>
  </si>
  <si>
    <t>粤J08076D</t>
  </si>
  <si>
    <t>粤J08102D</t>
  </si>
  <si>
    <t>粤J08109D</t>
  </si>
  <si>
    <t>粤J08132D</t>
  </si>
  <si>
    <t>粤J08139D</t>
  </si>
  <si>
    <t>粤J08150D</t>
  </si>
  <si>
    <t>粤J08160D</t>
  </si>
  <si>
    <t>粤J08161D</t>
  </si>
  <si>
    <t>粤J08162D</t>
  </si>
  <si>
    <t>粤J08167D</t>
  </si>
  <si>
    <t>粤J08173D</t>
  </si>
  <si>
    <t>粤J08198D</t>
  </si>
  <si>
    <t>粤J08201D</t>
  </si>
  <si>
    <t>粤J08212D</t>
  </si>
  <si>
    <t>粤J08213D</t>
  </si>
  <si>
    <t>粤J08232D</t>
  </si>
  <si>
    <t>粤J08236D</t>
  </si>
  <si>
    <t>粤J08251D</t>
  </si>
  <si>
    <t>粤J08260D</t>
  </si>
  <si>
    <t>粤J08262D</t>
  </si>
  <si>
    <t>粤J08265D</t>
  </si>
  <si>
    <t>粤J08279D</t>
  </si>
  <si>
    <t>粤J08293D</t>
  </si>
  <si>
    <t>粤J08352D</t>
  </si>
  <si>
    <t>粤J08393D</t>
  </si>
  <si>
    <t>粤J08731D</t>
  </si>
  <si>
    <t>粤J08901D</t>
  </si>
  <si>
    <t>粤J08921D</t>
  </si>
  <si>
    <t>粤J09001D</t>
  </si>
  <si>
    <t>粤J09025D</t>
  </si>
  <si>
    <t>粤J09059D</t>
  </si>
  <si>
    <t>粤J09061D</t>
  </si>
  <si>
    <t>粤J09067D</t>
  </si>
  <si>
    <t>粤J09075D</t>
  </si>
  <si>
    <t>粤J09097D</t>
  </si>
  <si>
    <t>粤J09150D</t>
  </si>
  <si>
    <t>粤J09232D</t>
  </si>
  <si>
    <t>粤J09291D</t>
  </si>
  <si>
    <t>粤J09315D</t>
  </si>
  <si>
    <t>粤J09317D</t>
  </si>
  <si>
    <t>粤J09325D</t>
  </si>
  <si>
    <t>粤J09326D</t>
  </si>
  <si>
    <t>粤J09357D</t>
  </si>
  <si>
    <t>粤J09360D</t>
  </si>
  <si>
    <t>粤J09361D</t>
  </si>
  <si>
    <t>粤J09365D</t>
  </si>
  <si>
    <t>粤J09370D</t>
  </si>
  <si>
    <t>粤J09376D</t>
  </si>
  <si>
    <t>粤J09396D</t>
  </si>
  <si>
    <t>粤J09621D</t>
  </si>
  <si>
    <t>粤J09769D</t>
  </si>
  <si>
    <t>粤J09782D</t>
  </si>
  <si>
    <t>粤J09793D</t>
  </si>
  <si>
    <r>
      <rPr>
        <b/>
        <sz val="11"/>
        <rFont val="宋体"/>
        <charset val="134"/>
      </rPr>
      <t>计算公式：</t>
    </r>
    <r>
      <rPr>
        <sz val="11"/>
        <rFont val="宋体"/>
        <charset val="134"/>
      </rPr>
      <t xml:space="preserve">单车分配金额=新能源公交车奖励资金（出租车涨价补贴剩余涨价补贴的70%）/全市∑（新能源公交车运营折算月数×新能源公交车车辆标台数）×（单车运营折算月数×单车车辆标台数）
</t>
    </r>
    <r>
      <rPr>
        <b/>
        <sz val="11"/>
        <rFont val="宋体"/>
        <charset val="134"/>
      </rPr>
      <t>指标说明</t>
    </r>
    <r>
      <rPr>
        <sz val="11"/>
        <rFont val="宋体"/>
        <charset val="134"/>
      </rPr>
      <t>：1.实际营运天数定义：当天至少有1次常规公交线路运营记录。
2.运营折算月数=（实际营运天数/365天）×12个月。
3.车辆标台数折算：长度在5米（L&lt;5）以下折算为0.5标台，5米至7米之间（5≤L&lt;7）折算为0.7标台，长度在7米至10米之间（7≤L&lt;10）折算为1标台，长度在10米至13米之间（10≤L&lt;13）折算为1.3标台，长度在13米至16米之间（13≤L&lt;16）折算为1.7标台，长度在16米至18米之间（16≤L&lt;18）折算为2标台，长度大于18米（L&gt;18）折算为2.5标台，双层巴士折算为1.9标台。
4.定制公交、公交化运营的道路客运车辆以及不符合跨市公交认定标准的跨市、县公交车不纳入补贴范围。专门用于上述用途的车辆不得进行申报。
5.不符合新能源公交车车辆技术标准的车辆不得进行申报。
6.全市∑（新能源公交车运营折算月数×新能源公交车车辆标台数）：1126.99。
7.根据江门市分配方案，台山市新能源公交车奖励资金分配金额（出租车涨价补贴剩余涨价补贴的70%）：686470.58元。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</si>
</sst>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  <numFmt numFmtId="178" formatCode="0_ "/>
  </numFmts>
  <fonts count="38">
    <font>
      <sz val="10"/>
      <name val="Arial"/>
      <charset val="0"/>
    </font>
    <font>
      <sz val="12"/>
      <name val="宋体"/>
      <charset val="0"/>
    </font>
    <font>
      <sz val="16"/>
      <name val="黑体"/>
      <charset val="0"/>
    </font>
    <font>
      <b/>
      <sz val="20"/>
      <name val="宋体"/>
      <charset val="134"/>
    </font>
    <font>
      <sz val="20"/>
      <name val="Arial"/>
      <charset val="0"/>
    </font>
    <font>
      <b/>
      <sz val="11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0"/>
      <name val="Arial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3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7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0" fillId="0" borderId="0" xfId="0" applyNumberFormat="1" applyFill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177" fontId="14" fillId="0" borderId="2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77" fontId="12" fillId="2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177" fontId="14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176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2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9" fontId="14" fillId="0" borderId="1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178" fontId="12" fillId="0" borderId="2" xfId="0" applyNumberFormat="1" applyFont="1" applyFill="1" applyBorder="1" applyAlignment="1">
      <alignment horizontal="center" vertical="center" wrapText="1"/>
    </xf>
    <xf numFmtId="178" fontId="12" fillId="0" borderId="3" xfId="0" applyNumberFormat="1" applyFont="1" applyFill="1" applyBorder="1" applyAlignment="1">
      <alignment horizontal="center" vertical="center" wrapText="1"/>
    </xf>
    <xf numFmtId="178" fontId="12" fillId="0" borderId="4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0" fontId="12" fillId="0" borderId="5" xfId="0" applyNumberFormat="1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 wrapText="1"/>
    </xf>
    <xf numFmtId="177" fontId="12" fillId="0" borderId="3" xfId="0" applyNumberFormat="1" applyFont="1" applyFill="1" applyBorder="1" applyAlignment="1">
      <alignment horizontal="center" vertical="center" wrapText="1"/>
    </xf>
    <xf numFmtId="177" fontId="1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1"/>
  <sheetViews>
    <sheetView tabSelected="1" topLeftCell="A30" workbookViewId="0">
      <selection activeCell="A2" sqref="A2:V2"/>
    </sheetView>
  </sheetViews>
  <sheetFormatPr defaultColWidth="9" defaultRowHeight="13.5"/>
  <cols>
    <col min="1" max="1" width="7" style="44" customWidth="1"/>
    <col min="2" max="2" width="48.2857142857143" style="44" customWidth="1"/>
    <col min="3" max="3" width="13.5714285714286" style="44" customWidth="1"/>
    <col min="4" max="4" width="6.52380952380952" style="44" customWidth="1"/>
    <col min="5" max="7" width="9" style="44" hidden="1" customWidth="1"/>
    <col min="8" max="8" width="13.4666666666667" style="44" hidden="1" customWidth="1"/>
    <col min="9" max="9" width="13.8761904761905" style="44" hidden="1" customWidth="1"/>
    <col min="10" max="11" width="13.6095238095238" style="44" hidden="1" customWidth="1"/>
    <col min="12" max="13" width="13.4666666666667" style="46" hidden="1" customWidth="1"/>
    <col min="14" max="17" width="9" style="46" hidden="1" customWidth="1"/>
    <col min="18" max="18" width="22.247619047619" style="46" customWidth="1"/>
    <col min="19" max="19" width="14.247619047619" style="46" customWidth="1"/>
    <col min="20" max="20" width="25" style="46" customWidth="1"/>
    <col min="21" max="21" width="13.2857142857143" style="46"/>
    <col min="22" max="22" width="17.2857142857143" style="46" customWidth="1"/>
    <col min="23" max="16384" width="9" style="44"/>
  </cols>
  <sheetData>
    <row r="1" s="44" customFormat="1" ht="30" customHeight="1" spans="1:22">
      <c r="A1" s="45" t="s">
        <v>0</v>
      </c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="44" customFormat="1" ht="34" customHeight="1" spans="1:2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="69" customFormat="1" ht="136" customHeight="1" spans="1:22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48" t="s">
        <v>12</v>
      </c>
      <c r="L3" s="49" t="s">
        <v>13</v>
      </c>
      <c r="M3" s="50" t="s">
        <v>14</v>
      </c>
      <c r="N3" s="50" t="s">
        <v>15</v>
      </c>
      <c r="O3" s="50" t="s">
        <v>16</v>
      </c>
      <c r="P3" s="50" t="s">
        <v>17</v>
      </c>
      <c r="Q3" s="50" t="s">
        <v>18</v>
      </c>
      <c r="R3" s="50" t="s">
        <v>19</v>
      </c>
      <c r="S3" s="50" t="s">
        <v>20</v>
      </c>
      <c r="T3" s="50" t="s">
        <v>21</v>
      </c>
      <c r="U3" s="50" t="s">
        <v>22</v>
      </c>
      <c r="V3" s="50" t="s">
        <v>23</v>
      </c>
    </row>
    <row r="4" s="44" customFormat="1" ht="18" customHeight="1" spans="1:22">
      <c r="A4" s="53">
        <v>1</v>
      </c>
      <c r="B4" s="54" t="s">
        <v>24</v>
      </c>
      <c r="C4" s="55" t="s">
        <v>25</v>
      </c>
      <c r="D4" s="55" t="s">
        <v>26</v>
      </c>
      <c r="E4" s="55">
        <v>1</v>
      </c>
      <c r="F4" s="55">
        <v>45</v>
      </c>
      <c r="G4" s="55">
        <v>1.05</v>
      </c>
      <c r="H4" s="54">
        <v>47689.85</v>
      </c>
      <c r="I4" s="55">
        <v>48495.6</v>
      </c>
      <c r="J4" s="54">
        <v>47676.94</v>
      </c>
      <c r="K4" s="56">
        <v>0.983118880888163</v>
      </c>
      <c r="L4" s="70">
        <v>0</v>
      </c>
      <c r="M4" s="58">
        <v>1</v>
      </c>
      <c r="N4" s="58">
        <v>0</v>
      </c>
      <c r="O4" s="58">
        <v>0</v>
      </c>
      <c r="P4" s="58">
        <v>0</v>
      </c>
      <c r="Q4" s="58">
        <v>1</v>
      </c>
      <c r="R4" s="59">
        <v>50060.787</v>
      </c>
      <c r="S4" s="58">
        <v>1911746</v>
      </c>
      <c r="T4" s="58">
        <v>0.00839933943200654</v>
      </c>
      <c r="U4" s="59">
        <v>16057.4035617808</v>
      </c>
      <c r="V4" s="71">
        <f>SUM(U4:U23)</f>
        <v>107718.732589579</v>
      </c>
    </row>
    <row r="5" s="44" customFormat="1" ht="18" customHeight="1" spans="1:22">
      <c r="A5" s="53">
        <v>2</v>
      </c>
      <c r="B5" s="54" t="s">
        <v>24</v>
      </c>
      <c r="C5" s="55" t="s">
        <v>27</v>
      </c>
      <c r="D5" s="55" t="s">
        <v>26</v>
      </c>
      <c r="E5" s="55">
        <v>1</v>
      </c>
      <c r="F5" s="55">
        <v>45</v>
      </c>
      <c r="G5" s="55">
        <v>1.05</v>
      </c>
      <c r="H5" s="54">
        <v>43181.24</v>
      </c>
      <c r="I5" s="55">
        <v>43844.52</v>
      </c>
      <c r="J5" s="54">
        <v>43181.24</v>
      </c>
      <c r="K5" s="56">
        <v>0.98487199768637</v>
      </c>
      <c r="L5" s="70">
        <v>0</v>
      </c>
      <c r="M5" s="58">
        <v>1</v>
      </c>
      <c r="N5" s="58">
        <v>0</v>
      </c>
      <c r="O5" s="58">
        <v>0</v>
      </c>
      <c r="P5" s="58">
        <v>0</v>
      </c>
      <c r="Q5" s="58">
        <v>1</v>
      </c>
      <c r="R5" s="59">
        <v>45340.302</v>
      </c>
      <c r="S5" s="58">
        <v>1911746</v>
      </c>
      <c r="T5" s="58">
        <v>0.00760732320184429</v>
      </c>
      <c r="U5" s="59">
        <v>14543.269701833</v>
      </c>
      <c r="V5" s="72"/>
    </row>
    <row r="6" s="44" customFormat="1" ht="18" customHeight="1" spans="1:22">
      <c r="A6" s="53">
        <v>3</v>
      </c>
      <c r="B6" s="54" t="s">
        <v>24</v>
      </c>
      <c r="C6" s="55" t="s">
        <v>28</v>
      </c>
      <c r="D6" s="55" t="s">
        <v>26</v>
      </c>
      <c r="E6" s="55">
        <v>1</v>
      </c>
      <c r="F6" s="55">
        <v>45</v>
      </c>
      <c r="G6" s="55">
        <v>1.05</v>
      </c>
      <c r="H6" s="54">
        <v>50824.58</v>
      </c>
      <c r="I6" s="55">
        <v>51531.43</v>
      </c>
      <c r="J6" s="54">
        <v>50812.38</v>
      </c>
      <c r="K6" s="56">
        <v>0.986046379850122</v>
      </c>
      <c r="L6" s="70">
        <v>0</v>
      </c>
      <c r="M6" s="58">
        <v>1</v>
      </c>
      <c r="N6" s="58">
        <v>0</v>
      </c>
      <c r="O6" s="58">
        <v>0</v>
      </c>
      <c r="P6" s="58">
        <v>0</v>
      </c>
      <c r="Q6" s="58">
        <v>1</v>
      </c>
      <c r="R6" s="59">
        <v>53352.999</v>
      </c>
      <c r="S6" s="58">
        <v>1911746</v>
      </c>
      <c r="T6" s="58">
        <v>0.00895171600711163</v>
      </c>
      <c r="U6" s="59">
        <v>17113.4072697316</v>
      </c>
      <c r="V6" s="72"/>
    </row>
    <row r="7" s="44" customFormat="1" ht="18" customHeight="1" spans="1:22">
      <c r="A7" s="53">
        <v>4</v>
      </c>
      <c r="B7" s="54" t="s">
        <v>24</v>
      </c>
      <c r="C7" s="55" t="s">
        <v>29</v>
      </c>
      <c r="D7" s="55" t="s">
        <v>26</v>
      </c>
      <c r="E7" s="55">
        <v>1</v>
      </c>
      <c r="F7" s="55">
        <v>35</v>
      </c>
      <c r="G7" s="55">
        <v>1.05</v>
      </c>
      <c r="H7" s="54">
        <v>15131.14</v>
      </c>
      <c r="I7" s="55">
        <v>15287.55</v>
      </c>
      <c r="J7" s="54">
        <v>15131.13</v>
      </c>
      <c r="K7" s="56">
        <v>0.989768144666739</v>
      </c>
      <c r="L7" s="70">
        <v>0</v>
      </c>
      <c r="M7" s="58">
        <v>1</v>
      </c>
      <c r="N7" s="58">
        <v>0</v>
      </c>
      <c r="O7" s="58">
        <v>0</v>
      </c>
      <c r="P7" s="58">
        <v>0</v>
      </c>
      <c r="Q7" s="58">
        <v>1</v>
      </c>
      <c r="R7" s="59">
        <v>15887.6865</v>
      </c>
      <c r="S7" s="58">
        <v>1911746</v>
      </c>
      <c r="T7" s="58">
        <v>0.00266568065945124</v>
      </c>
      <c r="U7" s="59">
        <v>5096.10433798327</v>
      </c>
      <c r="V7" s="72"/>
    </row>
    <row r="8" s="44" customFormat="1" ht="18" customHeight="1" spans="1:22">
      <c r="A8" s="53">
        <v>5</v>
      </c>
      <c r="B8" s="54" t="s">
        <v>24</v>
      </c>
      <c r="C8" s="55" t="s">
        <v>30</v>
      </c>
      <c r="D8" s="55" t="s">
        <v>26</v>
      </c>
      <c r="E8" s="55">
        <v>1</v>
      </c>
      <c r="F8" s="55">
        <v>35</v>
      </c>
      <c r="G8" s="55">
        <v>1.05</v>
      </c>
      <c r="H8" s="54">
        <v>14961.06</v>
      </c>
      <c r="I8" s="55">
        <v>15090.48</v>
      </c>
      <c r="J8" s="54">
        <v>14948.68</v>
      </c>
      <c r="K8" s="56">
        <v>0.990603347275898</v>
      </c>
      <c r="L8" s="70">
        <v>0</v>
      </c>
      <c r="M8" s="58">
        <v>1</v>
      </c>
      <c r="N8" s="58">
        <v>0</v>
      </c>
      <c r="O8" s="58">
        <v>0</v>
      </c>
      <c r="P8" s="58">
        <v>0</v>
      </c>
      <c r="Q8" s="58">
        <v>1</v>
      </c>
      <c r="R8" s="59">
        <v>15696.114</v>
      </c>
      <c r="S8" s="58">
        <v>1911746</v>
      </c>
      <c r="T8" s="58">
        <v>0.00263353808739503</v>
      </c>
      <c r="U8" s="59">
        <v>5034.6559044251</v>
      </c>
      <c r="V8" s="72"/>
    </row>
    <row r="9" s="44" customFormat="1" ht="18" customHeight="1" spans="1:22">
      <c r="A9" s="53">
        <v>6</v>
      </c>
      <c r="B9" s="54" t="s">
        <v>24</v>
      </c>
      <c r="C9" s="55" t="s">
        <v>31</v>
      </c>
      <c r="D9" s="55" t="s">
        <v>26</v>
      </c>
      <c r="E9" s="55">
        <v>1</v>
      </c>
      <c r="F9" s="55">
        <v>35</v>
      </c>
      <c r="G9" s="55">
        <v>1.05</v>
      </c>
      <c r="H9" s="54">
        <v>14613.25</v>
      </c>
      <c r="I9" s="55">
        <v>14789.8</v>
      </c>
      <c r="J9" s="54">
        <v>14612.52</v>
      </c>
      <c r="K9" s="56">
        <v>0.988013360559304</v>
      </c>
      <c r="L9" s="70">
        <v>0</v>
      </c>
      <c r="M9" s="58">
        <v>1</v>
      </c>
      <c r="N9" s="58">
        <v>0</v>
      </c>
      <c r="O9" s="58">
        <v>0</v>
      </c>
      <c r="P9" s="58">
        <v>0</v>
      </c>
      <c r="Q9" s="58">
        <v>1</v>
      </c>
      <c r="R9" s="59">
        <v>15343.146</v>
      </c>
      <c r="S9" s="58">
        <v>1911746</v>
      </c>
      <c r="T9" s="58">
        <v>0.00257431612509075</v>
      </c>
      <c r="U9" s="59">
        <v>4921.43855487774</v>
      </c>
      <c r="V9" s="72"/>
    </row>
    <row r="10" s="44" customFormat="1" ht="18" customHeight="1" spans="1:22">
      <c r="A10" s="53">
        <v>7</v>
      </c>
      <c r="B10" s="54" t="s">
        <v>24</v>
      </c>
      <c r="C10" s="55" t="s">
        <v>32</v>
      </c>
      <c r="D10" s="55" t="s">
        <v>26</v>
      </c>
      <c r="E10" s="55">
        <v>1</v>
      </c>
      <c r="F10" s="55">
        <v>35</v>
      </c>
      <c r="G10" s="55">
        <v>1.05</v>
      </c>
      <c r="H10" s="54">
        <v>15149.64</v>
      </c>
      <c r="I10" s="55">
        <v>15362.56</v>
      </c>
      <c r="J10" s="54">
        <v>15148.89</v>
      </c>
      <c r="K10" s="56">
        <v>0.986091510789868</v>
      </c>
      <c r="L10" s="70">
        <v>0</v>
      </c>
      <c r="M10" s="58">
        <v>1</v>
      </c>
      <c r="N10" s="58">
        <v>0</v>
      </c>
      <c r="O10" s="58">
        <v>0</v>
      </c>
      <c r="P10" s="58">
        <v>0</v>
      </c>
      <c r="Q10" s="58">
        <v>1</v>
      </c>
      <c r="R10" s="59">
        <v>15906.3345</v>
      </c>
      <c r="S10" s="58">
        <v>1911746</v>
      </c>
      <c r="T10" s="58">
        <v>0.0026688094732617</v>
      </c>
      <c r="U10" s="59">
        <v>5102.08583527016</v>
      </c>
      <c r="V10" s="72"/>
    </row>
    <row r="11" s="44" customFormat="1" ht="18" customHeight="1" spans="1:22">
      <c r="A11" s="53">
        <v>8</v>
      </c>
      <c r="B11" s="54" t="s">
        <v>24</v>
      </c>
      <c r="C11" s="55" t="s">
        <v>33</v>
      </c>
      <c r="D11" s="55" t="s">
        <v>26</v>
      </c>
      <c r="E11" s="55">
        <v>1</v>
      </c>
      <c r="F11" s="55">
        <v>35</v>
      </c>
      <c r="G11" s="55">
        <v>1.05</v>
      </c>
      <c r="H11" s="54">
        <v>15537.91</v>
      </c>
      <c r="I11" s="55">
        <v>15694.73</v>
      </c>
      <c r="J11" s="54">
        <v>15571.09</v>
      </c>
      <c r="K11" s="56">
        <v>0.992122196431541</v>
      </c>
      <c r="L11" s="70">
        <v>0</v>
      </c>
      <c r="M11" s="58">
        <v>1</v>
      </c>
      <c r="N11" s="58">
        <v>0</v>
      </c>
      <c r="O11" s="58">
        <v>0</v>
      </c>
      <c r="P11" s="58">
        <v>0</v>
      </c>
      <c r="Q11" s="58">
        <v>1</v>
      </c>
      <c r="R11" s="59">
        <v>16349.6445</v>
      </c>
      <c r="S11" s="58">
        <v>1911746</v>
      </c>
      <c r="T11" s="58">
        <v>0.00274318927003962</v>
      </c>
      <c r="U11" s="59">
        <v>5244.28111424116</v>
      </c>
      <c r="V11" s="72"/>
    </row>
    <row r="12" s="44" customFormat="1" ht="18" customHeight="1" spans="1:22">
      <c r="A12" s="53">
        <v>9</v>
      </c>
      <c r="B12" s="54" t="s">
        <v>24</v>
      </c>
      <c r="C12" s="55" t="s">
        <v>34</v>
      </c>
      <c r="D12" s="55" t="s">
        <v>26</v>
      </c>
      <c r="E12" s="55">
        <v>1</v>
      </c>
      <c r="F12" s="55">
        <v>35</v>
      </c>
      <c r="G12" s="55">
        <v>1.05</v>
      </c>
      <c r="H12" s="54">
        <v>14979.18</v>
      </c>
      <c r="I12" s="55">
        <v>15156.29</v>
      </c>
      <c r="J12" s="54">
        <v>14978.82</v>
      </c>
      <c r="K12" s="56">
        <v>0.988290670078231</v>
      </c>
      <c r="L12" s="70">
        <v>0</v>
      </c>
      <c r="M12" s="58">
        <v>1</v>
      </c>
      <c r="N12" s="58">
        <v>0</v>
      </c>
      <c r="O12" s="58">
        <v>0</v>
      </c>
      <c r="P12" s="58">
        <v>0</v>
      </c>
      <c r="Q12" s="58">
        <v>1</v>
      </c>
      <c r="R12" s="59">
        <v>15727.761</v>
      </c>
      <c r="S12" s="58">
        <v>1911746</v>
      </c>
      <c r="T12" s="58">
        <v>0.00263884790993147</v>
      </c>
      <c r="U12" s="59">
        <v>5044.80693641985</v>
      </c>
      <c r="V12" s="72"/>
    </row>
    <row r="13" s="44" customFormat="1" ht="18" customHeight="1" spans="1:22">
      <c r="A13" s="53">
        <v>10</v>
      </c>
      <c r="B13" s="54" t="s">
        <v>24</v>
      </c>
      <c r="C13" s="55" t="s">
        <v>35</v>
      </c>
      <c r="D13" s="55" t="s">
        <v>26</v>
      </c>
      <c r="E13" s="55">
        <v>1</v>
      </c>
      <c r="F13" s="55">
        <v>35</v>
      </c>
      <c r="G13" s="55">
        <v>1.05</v>
      </c>
      <c r="H13" s="54">
        <v>15809.57</v>
      </c>
      <c r="I13" s="55">
        <v>15997.04</v>
      </c>
      <c r="J13" s="54">
        <v>15809.19</v>
      </c>
      <c r="K13" s="56">
        <v>0.988257202582478</v>
      </c>
      <c r="L13" s="70">
        <v>0</v>
      </c>
      <c r="M13" s="58">
        <v>1</v>
      </c>
      <c r="N13" s="58">
        <v>0</v>
      </c>
      <c r="O13" s="58">
        <v>0</v>
      </c>
      <c r="P13" s="58">
        <v>0</v>
      </c>
      <c r="Q13" s="58">
        <v>1</v>
      </c>
      <c r="R13" s="59">
        <v>16599.6495</v>
      </c>
      <c r="S13" s="58">
        <v>1911746</v>
      </c>
      <c r="T13" s="58">
        <v>0.00278513581104583</v>
      </c>
      <c r="U13" s="59">
        <v>5324.47224622363</v>
      </c>
      <c r="V13" s="72"/>
    </row>
    <row r="14" s="44" customFormat="1" ht="18" customHeight="1" spans="1:22">
      <c r="A14" s="53">
        <v>11</v>
      </c>
      <c r="B14" s="54" t="s">
        <v>24</v>
      </c>
      <c r="C14" s="55" t="s">
        <v>36</v>
      </c>
      <c r="D14" s="55" t="s">
        <v>26</v>
      </c>
      <c r="E14" s="55">
        <v>1</v>
      </c>
      <c r="F14" s="55">
        <v>35</v>
      </c>
      <c r="G14" s="55">
        <v>1.05</v>
      </c>
      <c r="H14" s="54">
        <v>15550.05</v>
      </c>
      <c r="I14" s="55">
        <v>15737.72</v>
      </c>
      <c r="J14" s="54">
        <v>15548.8</v>
      </c>
      <c r="K14" s="56">
        <v>0.987995719837435</v>
      </c>
      <c r="L14" s="70">
        <v>0</v>
      </c>
      <c r="M14" s="58">
        <v>1</v>
      </c>
      <c r="N14" s="58">
        <v>0</v>
      </c>
      <c r="O14" s="58">
        <v>0</v>
      </c>
      <c r="P14" s="58">
        <v>0</v>
      </c>
      <c r="Q14" s="58">
        <v>1</v>
      </c>
      <c r="R14" s="59">
        <v>16326.24</v>
      </c>
      <c r="S14" s="58">
        <v>1911746</v>
      </c>
      <c r="T14" s="58">
        <v>0.00273926239730115</v>
      </c>
      <c r="U14" s="59">
        <v>5236.77393099089</v>
      </c>
      <c r="V14" s="72"/>
    </row>
    <row r="15" s="44" customFormat="1" ht="18" customHeight="1" spans="1:22">
      <c r="A15" s="53">
        <v>12</v>
      </c>
      <c r="B15" s="54" t="s">
        <v>24</v>
      </c>
      <c r="C15" s="55" t="s">
        <v>37</v>
      </c>
      <c r="D15" s="55" t="s">
        <v>26</v>
      </c>
      <c r="E15" s="55">
        <v>1</v>
      </c>
      <c r="F15" s="55">
        <v>35</v>
      </c>
      <c r="G15" s="55">
        <v>1.05</v>
      </c>
      <c r="H15" s="54">
        <v>15283.05</v>
      </c>
      <c r="I15" s="55">
        <v>15435.48</v>
      </c>
      <c r="J15" s="54">
        <v>15283.05</v>
      </c>
      <c r="K15" s="56">
        <v>0.990124699717793</v>
      </c>
      <c r="L15" s="70">
        <v>0</v>
      </c>
      <c r="M15" s="58">
        <v>1</v>
      </c>
      <c r="N15" s="58">
        <v>0</v>
      </c>
      <c r="O15" s="58">
        <v>0</v>
      </c>
      <c r="P15" s="58">
        <v>0</v>
      </c>
      <c r="Q15" s="58">
        <v>1</v>
      </c>
      <c r="R15" s="59">
        <v>16047.2025</v>
      </c>
      <c r="S15" s="58">
        <v>1911746</v>
      </c>
      <c r="T15" s="58">
        <v>0.00269244470191098</v>
      </c>
      <c r="U15" s="59">
        <v>5147.2703890995</v>
      </c>
      <c r="V15" s="72"/>
    </row>
    <row r="16" s="44" customFormat="1" ht="18" customHeight="1" spans="1:22">
      <c r="A16" s="53">
        <v>13</v>
      </c>
      <c r="B16" s="54" t="s">
        <v>24</v>
      </c>
      <c r="C16" s="55" t="s">
        <v>38</v>
      </c>
      <c r="D16" s="55" t="s">
        <v>26</v>
      </c>
      <c r="E16" s="55">
        <v>1</v>
      </c>
      <c r="F16" s="55">
        <v>35</v>
      </c>
      <c r="G16" s="55">
        <v>1.05</v>
      </c>
      <c r="H16" s="54">
        <v>15251.05</v>
      </c>
      <c r="I16" s="55">
        <v>15413.97</v>
      </c>
      <c r="J16" s="54">
        <v>15250.44</v>
      </c>
      <c r="K16" s="56">
        <v>0.989390792897612</v>
      </c>
      <c r="L16" s="70">
        <v>0</v>
      </c>
      <c r="M16" s="58">
        <v>1</v>
      </c>
      <c r="N16" s="58">
        <v>0</v>
      </c>
      <c r="O16" s="58">
        <v>0</v>
      </c>
      <c r="P16" s="58">
        <v>0</v>
      </c>
      <c r="Q16" s="58">
        <v>1</v>
      </c>
      <c r="R16" s="59">
        <v>16012.962</v>
      </c>
      <c r="S16" s="58">
        <v>1911746</v>
      </c>
      <c r="T16" s="58">
        <v>0.00268669973466103</v>
      </c>
      <c r="U16" s="59">
        <v>5136.28747093929</v>
      </c>
      <c r="V16" s="72"/>
    </row>
    <row r="17" s="44" customFormat="1" ht="18" customHeight="1" spans="1:22">
      <c r="A17" s="53">
        <v>14</v>
      </c>
      <c r="B17" s="54" t="s">
        <v>24</v>
      </c>
      <c r="C17" s="55" t="s">
        <v>39</v>
      </c>
      <c r="D17" s="55" t="s">
        <v>40</v>
      </c>
      <c r="E17" s="55">
        <v>1.5</v>
      </c>
      <c r="F17" s="55">
        <v>7</v>
      </c>
      <c r="G17" s="55">
        <v>1</v>
      </c>
      <c r="H17" s="54">
        <v>17979.47</v>
      </c>
      <c r="I17" s="55">
        <v>18798.39</v>
      </c>
      <c r="J17" s="54">
        <v>17979.47</v>
      </c>
      <c r="K17" s="56">
        <v>0.956436694844612</v>
      </c>
      <c r="L17" s="70">
        <v>0</v>
      </c>
      <c r="M17" s="58">
        <v>1</v>
      </c>
      <c r="N17" s="58">
        <v>0</v>
      </c>
      <c r="O17" s="58">
        <v>0</v>
      </c>
      <c r="P17" s="58">
        <v>0</v>
      </c>
      <c r="Q17" s="58">
        <v>1</v>
      </c>
      <c r="R17" s="59">
        <v>26969.205</v>
      </c>
      <c r="S17" s="58">
        <v>1911746</v>
      </c>
      <c r="T17" s="58">
        <v>0.00452496895437077</v>
      </c>
      <c r="U17" s="59">
        <v>8650.59129864251</v>
      </c>
      <c r="V17" s="72"/>
    </row>
    <row r="18" s="44" customFormat="1" ht="18" customHeight="1" spans="1:22">
      <c r="A18" s="53">
        <v>15</v>
      </c>
      <c r="B18" s="54" t="s">
        <v>24</v>
      </c>
      <c r="C18" s="55" t="s">
        <v>41</v>
      </c>
      <c r="D18" s="55" t="s">
        <v>26</v>
      </c>
      <c r="E18" s="55">
        <v>1</v>
      </c>
      <c r="F18" s="55">
        <v>46</v>
      </c>
      <c r="G18" s="55">
        <v>1.05</v>
      </c>
      <c r="H18" s="54">
        <v>49.21</v>
      </c>
      <c r="I18" s="55">
        <v>49.98</v>
      </c>
      <c r="J18" s="54">
        <v>49.21</v>
      </c>
      <c r="K18" s="56">
        <v>0.984593837535014</v>
      </c>
      <c r="L18" s="70">
        <v>0</v>
      </c>
      <c r="M18" s="58">
        <v>1</v>
      </c>
      <c r="N18" s="58">
        <v>0</v>
      </c>
      <c r="O18" s="58">
        <v>0</v>
      </c>
      <c r="P18" s="58">
        <v>0</v>
      </c>
      <c r="Q18" s="58">
        <v>1</v>
      </c>
      <c r="R18" s="59">
        <v>51.6705</v>
      </c>
      <c r="S18" s="58">
        <v>1911746</v>
      </c>
      <c r="T18" s="58">
        <v>8.66942159981412e-6</v>
      </c>
      <c r="U18" s="59">
        <v>16.5737320657583</v>
      </c>
      <c r="V18" s="72"/>
    </row>
    <row r="19" s="44" customFormat="1" ht="18" customHeight="1" spans="1:22">
      <c r="A19" s="53">
        <v>16</v>
      </c>
      <c r="B19" s="54" t="s">
        <v>24</v>
      </c>
      <c r="C19" s="55" t="s">
        <v>42</v>
      </c>
      <c r="D19" s="55" t="s">
        <v>26</v>
      </c>
      <c r="E19" s="55">
        <v>1</v>
      </c>
      <c r="F19" s="55">
        <v>46</v>
      </c>
      <c r="G19" s="55">
        <v>1.05</v>
      </c>
      <c r="H19" s="54">
        <v>24.39</v>
      </c>
      <c r="I19" s="55">
        <v>24.51</v>
      </c>
      <c r="J19" s="54">
        <v>24.39</v>
      </c>
      <c r="K19" s="56">
        <v>0.995104039167687</v>
      </c>
      <c r="L19" s="70">
        <v>0</v>
      </c>
      <c r="M19" s="58">
        <v>1</v>
      </c>
      <c r="N19" s="58">
        <v>0</v>
      </c>
      <c r="O19" s="58">
        <v>0</v>
      </c>
      <c r="P19" s="58">
        <v>0</v>
      </c>
      <c r="Q19" s="58">
        <v>1</v>
      </c>
      <c r="R19" s="59">
        <v>25.6095</v>
      </c>
      <c r="S19" s="58">
        <v>1911746</v>
      </c>
      <c r="T19" s="58">
        <v>4.29683383091783e-6</v>
      </c>
      <c r="U19" s="59">
        <v>8.21445488892184</v>
      </c>
      <c r="V19" s="72"/>
    </row>
    <row r="20" s="44" customFormat="1" ht="18" customHeight="1" spans="1:22">
      <c r="A20" s="53">
        <v>17</v>
      </c>
      <c r="B20" s="54" t="s">
        <v>24</v>
      </c>
      <c r="C20" s="55" t="s">
        <v>43</v>
      </c>
      <c r="D20" s="55" t="s">
        <v>26</v>
      </c>
      <c r="E20" s="55">
        <v>1</v>
      </c>
      <c r="F20" s="55">
        <v>46</v>
      </c>
      <c r="G20" s="55">
        <v>1.05</v>
      </c>
      <c r="H20" s="54">
        <v>24.25</v>
      </c>
      <c r="I20" s="55">
        <v>24.45</v>
      </c>
      <c r="J20" s="54">
        <v>24.25</v>
      </c>
      <c r="K20" s="56">
        <v>0.991820040899796</v>
      </c>
      <c r="L20" s="70">
        <v>0</v>
      </c>
      <c r="M20" s="58">
        <v>1</v>
      </c>
      <c r="N20" s="58">
        <v>0</v>
      </c>
      <c r="O20" s="58">
        <v>0</v>
      </c>
      <c r="P20" s="58">
        <v>0</v>
      </c>
      <c r="Q20" s="58">
        <v>1</v>
      </c>
      <c r="R20" s="59">
        <v>25.4625</v>
      </c>
      <c r="S20" s="58">
        <v>1911746</v>
      </c>
      <c r="T20" s="58">
        <v>4.27216975808763e-6</v>
      </c>
      <c r="U20" s="59">
        <v>8.167303446345</v>
      </c>
      <c r="V20" s="72"/>
    </row>
    <row r="21" s="44" customFormat="1" ht="18" customHeight="1" spans="1:22">
      <c r="A21" s="53">
        <v>18</v>
      </c>
      <c r="B21" s="54" t="s">
        <v>24</v>
      </c>
      <c r="C21" s="55" t="s">
        <v>44</v>
      </c>
      <c r="D21" s="55" t="s">
        <v>26</v>
      </c>
      <c r="E21" s="55">
        <v>1</v>
      </c>
      <c r="F21" s="55">
        <v>46</v>
      </c>
      <c r="G21" s="55">
        <v>1.05</v>
      </c>
      <c r="H21" s="54">
        <v>24.36</v>
      </c>
      <c r="I21" s="55">
        <v>24.52</v>
      </c>
      <c r="J21" s="54">
        <v>24.36</v>
      </c>
      <c r="K21" s="56">
        <v>0.99347471451876</v>
      </c>
      <c r="L21" s="70">
        <v>0</v>
      </c>
      <c r="M21" s="58">
        <v>1</v>
      </c>
      <c r="N21" s="58">
        <v>0</v>
      </c>
      <c r="O21" s="58">
        <v>0</v>
      </c>
      <c r="P21" s="58">
        <v>0</v>
      </c>
      <c r="Q21" s="58">
        <v>1</v>
      </c>
      <c r="R21" s="59">
        <v>25.578</v>
      </c>
      <c r="S21" s="58">
        <v>1911746</v>
      </c>
      <c r="T21" s="58">
        <v>4.29154867245422e-6</v>
      </c>
      <c r="U21" s="59">
        <v>8.20435100836966</v>
      </c>
      <c r="V21" s="72"/>
    </row>
    <row r="22" s="44" customFormat="1" ht="18" customHeight="1" spans="1:22">
      <c r="A22" s="53">
        <v>19</v>
      </c>
      <c r="B22" s="54" t="s">
        <v>24</v>
      </c>
      <c r="C22" s="55" t="s">
        <v>45</v>
      </c>
      <c r="D22" s="55" t="s">
        <v>26</v>
      </c>
      <c r="E22" s="55">
        <v>1</v>
      </c>
      <c r="F22" s="55">
        <v>46</v>
      </c>
      <c r="G22" s="55">
        <v>1.05</v>
      </c>
      <c r="H22" s="54">
        <v>49.04</v>
      </c>
      <c r="I22" s="55">
        <v>49.32</v>
      </c>
      <c r="J22" s="54">
        <v>49.04</v>
      </c>
      <c r="K22" s="56">
        <v>0.994322789943228</v>
      </c>
      <c r="L22" s="70">
        <v>0</v>
      </c>
      <c r="M22" s="58">
        <v>1</v>
      </c>
      <c r="N22" s="58">
        <v>0</v>
      </c>
      <c r="O22" s="58">
        <v>0</v>
      </c>
      <c r="P22" s="58">
        <v>0</v>
      </c>
      <c r="Q22" s="58">
        <v>1</v>
      </c>
      <c r="R22" s="59">
        <v>51.492</v>
      </c>
      <c r="S22" s="58">
        <v>1911746</v>
      </c>
      <c r="T22" s="58">
        <v>8.63947236852031e-6</v>
      </c>
      <c r="U22" s="59">
        <v>16.5164767426292</v>
      </c>
      <c r="V22" s="72"/>
    </row>
    <row r="23" s="44" customFormat="1" ht="18" customHeight="1" spans="1:22">
      <c r="A23" s="53">
        <v>20</v>
      </c>
      <c r="B23" s="54" t="s">
        <v>24</v>
      </c>
      <c r="C23" s="55" t="s">
        <v>46</v>
      </c>
      <c r="D23" s="55" t="s">
        <v>26</v>
      </c>
      <c r="E23" s="55">
        <v>1</v>
      </c>
      <c r="F23" s="55">
        <v>46</v>
      </c>
      <c r="G23" s="55">
        <v>1.05</v>
      </c>
      <c r="H23" s="54">
        <v>24.37</v>
      </c>
      <c r="I23" s="55">
        <v>24.52</v>
      </c>
      <c r="J23" s="54">
        <v>24.37</v>
      </c>
      <c r="K23" s="56">
        <v>0.993882544861338</v>
      </c>
      <c r="L23" s="70">
        <v>0</v>
      </c>
      <c r="M23" s="58">
        <v>1</v>
      </c>
      <c r="N23" s="58">
        <v>0</v>
      </c>
      <c r="O23" s="58">
        <v>0</v>
      </c>
      <c r="P23" s="58">
        <v>0</v>
      </c>
      <c r="Q23" s="58">
        <v>1</v>
      </c>
      <c r="R23" s="59">
        <v>25.5885</v>
      </c>
      <c r="S23" s="58">
        <v>1911746</v>
      </c>
      <c r="T23" s="58">
        <v>4.29331039194209e-6</v>
      </c>
      <c r="U23" s="59">
        <v>8.20771896855372</v>
      </c>
      <c r="V23" s="73"/>
    </row>
    <row r="24" s="44" customFormat="1" ht="18" customHeight="1" spans="1:22">
      <c r="A24" s="53">
        <v>21</v>
      </c>
      <c r="B24" s="54" t="s">
        <v>47</v>
      </c>
      <c r="C24" s="55" t="s">
        <v>48</v>
      </c>
      <c r="D24" s="55" t="s">
        <v>40</v>
      </c>
      <c r="E24" s="55">
        <v>1.5</v>
      </c>
      <c r="F24" s="55">
        <v>7</v>
      </c>
      <c r="G24" s="55">
        <v>1</v>
      </c>
      <c r="H24" s="54">
        <v>40021.07</v>
      </c>
      <c r="I24" s="55">
        <v>41579.24</v>
      </c>
      <c r="J24" s="54">
        <v>40021.07</v>
      </c>
      <c r="K24" s="56">
        <v>0.962525289062523</v>
      </c>
      <c r="L24" s="70">
        <v>0</v>
      </c>
      <c r="M24" s="58">
        <v>1</v>
      </c>
      <c r="N24" s="58">
        <v>0</v>
      </c>
      <c r="O24" s="58">
        <v>0</v>
      </c>
      <c r="P24" s="58">
        <v>0</v>
      </c>
      <c r="Q24" s="58">
        <v>1</v>
      </c>
      <c r="R24" s="59">
        <v>60031.605</v>
      </c>
      <c r="S24" s="58">
        <v>1911746</v>
      </c>
      <c r="T24" s="58">
        <v>0.0100722712777796</v>
      </c>
      <c r="U24" s="59">
        <v>19255.62432621</v>
      </c>
      <c r="V24" s="59">
        <v>19255.62432621</v>
      </c>
    </row>
    <row r="25" s="44" customFormat="1" ht="18" customHeight="1" spans="1:22">
      <c r="A25" s="53">
        <v>22</v>
      </c>
      <c r="B25" s="54" t="s">
        <v>49</v>
      </c>
      <c r="C25" s="55" t="s">
        <v>50</v>
      </c>
      <c r="D25" s="55" t="s">
        <v>26</v>
      </c>
      <c r="E25" s="55">
        <v>1</v>
      </c>
      <c r="F25" s="55">
        <v>32</v>
      </c>
      <c r="G25" s="55">
        <v>1.05</v>
      </c>
      <c r="H25" s="54">
        <v>89972.75</v>
      </c>
      <c r="I25" s="55">
        <v>97344.11</v>
      </c>
      <c r="J25" s="54">
        <v>89903.15</v>
      </c>
      <c r="K25" s="56">
        <v>0.923560244168856</v>
      </c>
      <c r="L25" s="70">
        <v>0</v>
      </c>
      <c r="M25" s="58">
        <v>1</v>
      </c>
      <c r="N25" s="58">
        <v>0</v>
      </c>
      <c r="O25" s="58">
        <v>0</v>
      </c>
      <c r="P25" s="58">
        <v>0</v>
      </c>
      <c r="Q25" s="58">
        <v>1</v>
      </c>
      <c r="R25" s="59">
        <v>94398.3075</v>
      </c>
      <c r="S25" s="58">
        <v>1911746</v>
      </c>
      <c r="T25" s="58">
        <v>0.0158384131376007</v>
      </c>
      <c r="U25" s="59">
        <v>30279.0229621555</v>
      </c>
      <c r="V25" s="71">
        <f>SUM(U25:U35)</f>
        <v>355630.866133429</v>
      </c>
    </row>
    <row r="26" s="44" customFormat="1" ht="18" customHeight="1" spans="1:22">
      <c r="A26" s="53">
        <v>23</v>
      </c>
      <c r="B26" s="54" t="s">
        <v>49</v>
      </c>
      <c r="C26" s="55" t="s">
        <v>51</v>
      </c>
      <c r="D26" s="55" t="s">
        <v>26</v>
      </c>
      <c r="E26" s="55">
        <v>1</v>
      </c>
      <c r="F26" s="55">
        <v>32</v>
      </c>
      <c r="G26" s="55">
        <v>1.05</v>
      </c>
      <c r="H26" s="54">
        <v>106701.66</v>
      </c>
      <c r="I26" s="55">
        <v>108605.55</v>
      </c>
      <c r="J26" s="54">
        <v>106701.66</v>
      </c>
      <c r="K26" s="56">
        <v>0.982469680416885</v>
      </c>
      <c r="L26" s="70">
        <v>0</v>
      </c>
      <c r="M26" s="58">
        <v>1</v>
      </c>
      <c r="N26" s="58">
        <v>0</v>
      </c>
      <c r="O26" s="58">
        <v>0</v>
      </c>
      <c r="P26" s="58">
        <v>0</v>
      </c>
      <c r="Q26" s="58">
        <v>1</v>
      </c>
      <c r="R26" s="59">
        <v>112036.743</v>
      </c>
      <c r="S26" s="58">
        <v>1911746</v>
      </c>
      <c r="T26" s="58">
        <v>0.0187978393810206</v>
      </c>
      <c r="U26" s="59">
        <v>35936.6942453086</v>
      </c>
      <c r="V26" s="72"/>
    </row>
    <row r="27" s="44" customFormat="1" ht="18" customHeight="1" spans="1:22">
      <c r="A27" s="53">
        <v>24</v>
      </c>
      <c r="B27" s="54" t="s">
        <v>49</v>
      </c>
      <c r="C27" s="55" t="s">
        <v>52</v>
      </c>
      <c r="D27" s="55" t="s">
        <v>26</v>
      </c>
      <c r="E27" s="55">
        <v>1</v>
      </c>
      <c r="F27" s="55">
        <v>32</v>
      </c>
      <c r="G27" s="55">
        <v>1.05</v>
      </c>
      <c r="H27" s="54">
        <v>98091.64</v>
      </c>
      <c r="I27" s="55">
        <v>107117.45</v>
      </c>
      <c r="J27" s="54">
        <v>98055.96</v>
      </c>
      <c r="K27" s="56">
        <v>0.915406033284026</v>
      </c>
      <c r="L27" s="70">
        <v>0</v>
      </c>
      <c r="M27" s="58">
        <v>1</v>
      </c>
      <c r="N27" s="58">
        <v>0</v>
      </c>
      <c r="O27" s="58">
        <v>0</v>
      </c>
      <c r="P27" s="58">
        <v>0</v>
      </c>
      <c r="Q27" s="58">
        <v>1</v>
      </c>
      <c r="R27" s="59">
        <v>102958.758</v>
      </c>
      <c r="S27" s="58">
        <v>1911746</v>
      </c>
      <c r="T27" s="58">
        <v>0.0172747095633918</v>
      </c>
      <c r="U27" s="59">
        <v>33024.856908976</v>
      </c>
      <c r="V27" s="72"/>
    </row>
    <row r="28" s="44" customFormat="1" ht="18" customHeight="1" spans="1:22">
      <c r="A28" s="53">
        <v>25</v>
      </c>
      <c r="B28" s="54" t="s">
        <v>49</v>
      </c>
      <c r="C28" s="55" t="s">
        <v>53</v>
      </c>
      <c r="D28" s="55" t="s">
        <v>26</v>
      </c>
      <c r="E28" s="55">
        <v>1</v>
      </c>
      <c r="F28" s="55">
        <v>32</v>
      </c>
      <c r="G28" s="55">
        <v>1.05</v>
      </c>
      <c r="H28" s="54">
        <v>96062.86</v>
      </c>
      <c r="I28" s="55">
        <v>102452.51</v>
      </c>
      <c r="J28" s="54">
        <v>95955.66</v>
      </c>
      <c r="K28" s="56">
        <v>0.936586717104344</v>
      </c>
      <c r="L28" s="70">
        <v>0</v>
      </c>
      <c r="M28" s="58">
        <v>1</v>
      </c>
      <c r="N28" s="58">
        <v>0</v>
      </c>
      <c r="O28" s="58">
        <v>0</v>
      </c>
      <c r="P28" s="58">
        <v>0</v>
      </c>
      <c r="Q28" s="58">
        <v>1</v>
      </c>
      <c r="R28" s="59">
        <v>100753.443</v>
      </c>
      <c r="S28" s="58">
        <v>1911746</v>
      </c>
      <c r="T28" s="58">
        <v>0.0169046956193542</v>
      </c>
      <c r="U28" s="59">
        <v>32317.4842315179</v>
      </c>
      <c r="V28" s="72"/>
    </row>
    <row r="29" s="44" customFormat="1" ht="18" customHeight="1" spans="1:22">
      <c r="A29" s="53">
        <v>26</v>
      </c>
      <c r="B29" s="54" t="s">
        <v>49</v>
      </c>
      <c r="C29" s="55" t="s">
        <v>54</v>
      </c>
      <c r="D29" s="55" t="s">
        <v>26</v>
      </c>
      <c r="E29" s="55">
        <v>1</v>
      </c>
      <c r="F29" s="55">
        <v>32</v>
      </c>
      <c r="G29" s="55">
        <v>1.05</v>
      </c>
      <c r="H29" s="54">
        <v>127060.32</v>
      </c>
      <c r="I29" s="55">
        <v>128778.98</v>
      </c>
      <c r="J29" s="54">
        <v>126981.92</v>
      </c>
      <c r="K29" s="56">
        <v>0.986045393432997</v>
      </c>
      <c r="L29" s="70">
        <v>0</v>
      </c>
      <c r="M29" s="58">
        <v>1</v>
      </c>
      <c r="N29" s="58">
        <v>0</v>
      </c>
      <c r="O29" s="58">
        <v>0</v>
      </c>
      <c r="P29" s="58">
        <v>0</v>
      </c>
      <c r="Q29" s="58">
        <v>1</v>
      </c>
      <c r="R29" s="59">
        <v>133331.016</v>
      </c>
      <c r="S29" s="58">
        <v>1911746</v>
      </c>
      <c r="T29" s="58">
        <v>0.02237065230713</v>
      </c>
      <c r="U29" s="59">
        <v>42767.0050655466</v>
      </c>
      <c r="V29" s="72"/>
    </row>
    <row r="30" s="44" customFormat="1" ht="18" customHeight="1" spans="1:22">
      <c r="A30" s="53">
        <v>27</v>
      </c>
      <c r="B30" s="54" t="s">
        <v>49</v>
      </c>
      <c r="C30" s="55" t="s">
        <v>55</v>
      </c>
      <c r="D30" s="55" t="s">
        <v>26</v>
      </c>
      <c r="E30" s="55">
        <v>1</v>
      </c>
      <c r="F30" s="55">
        <v>32</v>
      </c>
      <c r="G30" s="55">
        <v>1.05</v>
      </c>
      <c r="H30" s="54">
        <v>92244.64</v>
      </c>
      <c r="I30" s="55">
        <v>100171.16</v>
      </c>
      <c r="J30" s="54">
        <v>92190.49</v>
      </c>
      <c r="K30" s="56">
        <v>0.92032966374753</v>
      </c>
      <c r="L30" s="70">
        <v>0</v>
      </c>
      <c r="M30" s="58">
        <v>1</v>
      </c>
      <c r="N30" s="58">
        <v>0</v>
      </c>
      <c r="O30" s="58">
        <v>0</v>
      </c>
      <c r="P30" s="58">
        <v>0</v>
      </c>
      <c r="Q30" s="58">
        <v>1</v>
      </c>
      <c r="R30" s="59">
        <v>96800.0145</v>
      </c>
      <c r="S30" s="58">
        <v>1911746</v>
      </c>
      <c r="T30" s="58">
        <v>0.0162413782829394</v>
      </c>
      <c r="U30" s="59">
        <v>31049.3899668963</v>
      </c>
      <c r="V30" s="72"/>
    </row>
    <row r="31" s="44" customFormat="1" ht="18" customHeight="1" spans="1:22">
      <c r="A31" s="53">
        <v>28</v>
      </c>
      <c r="B31" s="54" t="s">
        <v>49</v>
      </c>
      <c r="C31" s="55" t="s">
        <v>56</v>
      </c>
      <c r="D31" s="55" t="s">
        <v>26</v>
      </c>
      <c r="E31" s="55">
        <v>1</v>
      </c>
      <c r="F31" s="55">
        <v>32</v>
      </c>
      <c r="G31" s="55">
        <v>1.05</v>
      </c>
      <c r="H31" s="54">
        <v>110663.79</v>
      </c>
      <c r="I31" s="55">
        <v>120295.16</v>
      </c>
      <c r="J31" s="54">
        <v>110661.54</v>
      </c>
      <c r="K31" s="56">
        <v>0.91991681128318</v>
      </c>
      <c r="L31" s="70">
        <v>0</v>
      </c>
      <c r="M31" s="58">
        <v>1</v>
      </c>
      <c r="N31" s="58">
        <v>1</v>
      </c>
      <c r="O31" s="58">
        <v>0</v>
      </c>
      <c r="P31" s="58">
        <v>1</v>
      </c>
      <c r="Q31" s="58">
        <v>0.99</v>
      </c>
      <c r="R31" s="59">
        <v>115613.643915</v>
      </c>
      <c r="S31" s="58">
        <v>1911746</v>
      </c>
      <c r="T31" s="58">
        <v>0.0193979818617958</v>
      </c>
      <c r="U31" s="59">
        <v>37084.0142323607</v>
      </c>
      <c r="V31" s="72"/>
    </row>
    <row r="32" s="44" customFormat="1" ht="18" customHeight="1" spans="1:22">
      <c r="A32" s="53">
        <v>29</v>
      </c>
      <c r="B32" s="54" t="s">
        <v>49</v>
      </c>
      <c r="C32" s="55" t="s">
        <v>57</v>
      </c>
      <c r="D32" s="55" t="s">
        <v>26</v>
      </c>
      <c r="E32" s="55">
        <v>1</v>
      </c>
      <c r="F32" s="55">
        <v>32</v>
      </c>
      <c r="G32" s="55">
        <v>1.05</v>
      </c>
      <c r="H32" s="54">
        <v>102131.09</v>
      </c>
      <c r="I32" s="55">
        <v>105364.83</v>
      </c>
      <c r="J32" s="54">
        <v>102121.11</v>
      </c>
      <c r="K32" s="56">
        <v>0.969214395353744</v>
      </c>
      <c r="L32" s="70">
        <v>0</v>
      </c>
      <c r="M32" s="58">
        <v>1</v>
      </c>
      <c r="N32" s="58">
        <v>1</v>
      </c>
      <c r="O32" s="58">
        <v>0</v>
      </c>
      <c r="P32" s="58">
        <v>1</v>
      </c>
      <c r="Q32" s="58">
        <v>0.99</v>
      </c>
      <c r="R32" s="59">
        <v>106691.0296725</v>
      </c>
      <c r="S32" s="58">
        <v>1911746</v>
      </c>
      <c r="T32" s="58">
        <v>0.0179009205861987</v>
      </c>
      <c r="U32" s="59">
        <v>34222.0133269831</v>
      </c>
      <c r="V32" s="72"/>
    </row>
    <row r="33" s="44" customFormat="1" ht="18" customHeight="1" spans="1:22">
      <c r="A33" s="53">
        <v>30</v>
      </c>
      <c r="B33" s="54" t="s">
        <v>49</v>
      </c>
      <c r="C33" s="55" t="s">
        <v>58</v>
      </c>
      <c r="D33" s="55" t="s">
        <v>26</v>
      </c>
      <c r="E33" s="55">
        <v>1</v>
      </c>
      <c r="F33" s="55">
        <v>32</v>
      </c>
      <c r="G33" s="55">
        <v>1.05</v>
      </c>
      <c r="H33" s="54">
        <v>97655.81</v>
      </c>
      <c r="I33" s="55">
        <v>106785.75</v>
      </c>
      <c r="J33" s="54">
        <v>97609.72</v>
      </c>
      <c r="K33" s="56">
        <v>0.914070650812491</v>
      </c>
      <c r="L33" s="70">
        <v>0</v>
      </c>
      <c r="M33" s="58">
        <v>1</v>
      </c>
      <c r="N33" s="58">
        <v>0</v>
      </c>
      <c r="O33" s="58">
        <v>0</v>
      </c>
      <c r="P33" s="58">
        <v>0</v>
      </c>
      <c r="Q33" s="58">
        <v>1</v>
      </c>
      <c r="R33" s="59">
        <v>102490.206</v>
      </c>
      <c r="S33" s="58">
        <v>1911746</v>
      </c>
      <c r="T33" s="58">
        <v>0.017196094592965</v>
      </c>
      <c r="U33" s="59">
        <v>32874.5650537225</v>
      </c>
      <c r="V33" s="72"/>
    </row>
    <row r="34" s="44" customFormat="1" ht="18" customHeight="1" spans="1:22">
      <c r="A34" s="53">
        <v>31</v>
      </c>
      <c r="B34" s="54" t="s">
        <v>49</v>
      </c>
      <c r="C34" s="55" t="s">
        <v>59</v>
      </c>
      <c r="D34" s="55" t="s">
        <v>26</v>
      </c>
      <c r="E34" s="55">
        <v>1</v>
      </c>
      <c r="F34" s="55">
        <v>32</v>
      </c>
      <c r="G34" s="55">
        <v>1.05</v>
      </c>
      <c r="H34" s="54">
        <v>96565.2</v>
      </c>
      <c r="I34" s="55">
        <v>103431.29</v>
      </c>
      <c r="J34" s="54">
        <v>96488.98</v>
      </c>
      <c r="K34" s="56">
        <v>0.932879982450185</v>
      </c>
      <c r="L34" s="70">
        <v>0</v>
      </c>
      <c r="M34" s="58">
        <v>1</v>
      </c>
      <c r="N34" s="58">
        <v>0</v>
      </c>
      <c r="O34" s="58">
        <v>0</v>
      </c>
      <c r="P34" s="58">
        <v>0</v>
      </c>
      <c r="Q34" s="58">
        <v>1</v>
      </c>
      <c r="R34" s="59">
        <v>101313.429</v>
      </c>
      <c r="S34" s="58">
        <v>1911746</v>
      </c>
      <c r="T34" s="58">
        <v>0.0169986516430813</v>
      </c>
      <c r="U34" s="59">
        <v>32497.1042840542</v>
      </c>
      <c r="V34" s="72"/>
    </row>
    <row r="35" s="44" customFormat="1" ht="18" customHeight="1" spans="1:22">
      <c r="A35" s="53">
        <v>32</v>
      </c>
      <c r="B35" s="54" t="s">
        <v>49</v>
      </c>
      <c r="C35" s="55" t="s">
        <v>60</v>
      </c>
      <c r="D35" s="55" t="s">
        <v>40</v>
      </c>
      <c r="E35" s="55">
        <v>1.5</v>
      </c>
      <c r="F35" s="55">
        <v>9</v>
      </c>
      <c r="G35" s="55">
        <v>1</v>
      </c>
      <c r="H35" s="54">
        <v>28364.07</v>
      </c>
      <c r="I35" s="55">
        <v>29425.69</v>
      </c>
      <c r="J35" s="54">
        <v>28363.95</v>
      </c>
      <c r="K35" s="56">
        <v>0.963917923419978</v>
      </c>
      <c r="L35" s="70">
        <v>0</v>
      </c>
      <c r="M35" s="58">
        <v>1</v>
      </c>
      <c r="N35" s="58">
        <v>1</v>
      </c>
      <c r="O35" s="58">
        <v>0</v>
      </c>
      <c r="P35" s="58">
        <v>1</v>
      </c>
      <c r="Q35" s="58">
        <v>0.99</v>
      </c>
      <c r="R35" s="59">
        <v>42333.195375</v>
      </c>
      <c r="S35" s="58">
        <v>1911746</v>
      </c>
      <c r="T35" s="58">
        <v>0.00710278240723771</v>
      </c>
      <c r="U35" s="59">
        <v>13578.7158559071</v>
      </c>
      <c r="V35" s="73"/>
    </row>
    <row r="36" s="44" customFormat="1" ht="18" customHeight="1" spans="1:22">
      <c r="A36" s="53">
        <v>33</v>
      </c>
      <c r="B36" s="54" t="s">
        <v>61</v>
      </c>
      <c r="C36" s="55" t="s">
        <v>62</v>
      </c>
      <c r="D36" s="55" t="s">
        <v>26</v>
      </c>
      <c r="E36" s="55">
        <v>1</v>
      </c>
      <c r="F36" s="55">
        <v>50</v>
      </c>
      <c r="G36" s="55">
        <v>1.05</v>
      </c>
      <c r="H36" s="54">
        <v>113043.89</v>
      </c>
      <c r="I36" s="55">
        <v>121247.05</v>
      </c>
      <c r="J36" s="54">
        <v>110082.1</v>
      </c>
      <c r="K36" s="56">
        <v>0.907915697742749</v>
      </c>
      <c r="L36" s="70">
        <v>0</v>
      </c>
      <c r="M36" s="58">
        <v>1</v>
      </c>
      <c r="N36" s="58">
        <v>0</v>
      </c>
      <c r="O36" s="58">
        <v>0</v>
      </c>
      <c r="P36" s="58">
        <v>0</v>
      </c>
      <c r="Q36" s="58">
        <v>1</v>
      </c>
      <c r="R36" s="59">
        <v>115586.205</v>
      </c>
      <c r="S36" s="58">
        <v>1911746</v>
      </c>
      <c r="T36" s="58">
        <v>0.0193933780835785</v>
      </c>
      <c r="U36" s="59">
        <v>37075.2129777689</v>
      </c>
      <c r="V36" s="71">
        <f>SUM(U36:U69)</f>
        <v>852776.147804682</v>
      </c>
    </row>
    <row r="37" s="44" customFormat="1" ht="18" customHeight="1" spans="1:22">
      <c r="A37" s="53">
        <v>34</v>
      </c>
      <c r="B37" s="54" t="s">
        <v>61</v>
      </c>
      <c r="C37" s="55" t="s">
        <v>63</v>
      </c>
      <c r="D37" s="55" t="s">
        <v>26</v>
      </c>
      <c r="E37" s="55">
        <v>1</v>
      </c>
      <c r="F37" s="55">
        <v>50</v>
      </c>
      <c r="G37" s="55">
        <v>1.05</v>
      </c>
      <c r="H37" s="54">
        <v>118318.05</v>
      </c>
      <c r="I37" s="55">
        <v>122708.45</v>
      </c>
      <c r="J37" s="54">
        <v>115920.29</v>
      </c>
      <c r="K37" s="56">
        <v>0.944680582307086</v>
      </c>
      <c r="L37" s="70">
        <v>0</v>
      </c>
      <c r="M37" s="58">
        <v>1</v>
      </c>
      <c r="N37" s="58">
        <v>0</v>
      </c>
      <c r="O37" s="58">
        <v>0</v>
      </c>
      <c r="P37" s="58">
        <v>0</v>
      </c>
      <c r="Q37" s="58">
        <v>1</v>
      </c>
      <c r="R37" s="59">
        <v>121716.3045</v>
      </c>
      <c r="S37" s="58">
        <v>1911746</v>
      </c>
      <c r="T37" s="58">
        <v>0.020421903393268</v>
      </c>
      <c r="U37" s="59">
        <v>39041.4921244665</v>
      </c>
      <c r="V37" s="72"/>
    </row>
    <row r="38" s="44" customFormat="1" ht="18" customHeight="1" spans="1:22">
      <c r="A38" s="53">
        <v>35</v>
      </c>
      <c r="B38" s="54" t="s">
        <v>61</v>
      </c>
      <c r="C38" s="55" t="s">
        <v>64</v>
      </c>
      <c r="D38" s="55" t="s">
        <v>26</v>
      </c>
      <c r="E38" s="55">
        <v>1</v>
      </c>
      <c r="F38" s="55">
        <v>50</v>
      </c>
      <c r="G38" s="55">
        <v>1.05</v>
      </c>
      <c r="H38" s="54">
        <v>100237.78</v>
      </c>
      <c r="I38" s="55">
        <v>102815.41</v>
      </c>
      <c r="J38" s="54">
        <v>98025.33</v>
      </c>
      <c r="K38" s="56">
        <v>0.953410874887334</v>
      </c>
      <c r="L38" s="70">
        <v>0</v>
      </c>
      <c r="M38" s="58">
        <v>1</v>
      </c>
      <c r="N38" s="58">
        <v>1</v>
      </c>
      <c r="O38" s="58">
        <v>0</v>
      </c>
      <c r="P38" s="58">
        <v>1</v>
      </c>
      <c r="Q38" s="58">
        <v>0.99</v>
      </c>
      <c r="R38" s="59">
        <v>102411.9635175</v>
      </c>
      <c r="S38" s="58">
        <v>1911746</v>
      </c>
      <c r="T38" s="58">
        <v>0.0171829668495174</v>
      </c>
      <c r="U38" s="59">
        <v>32849.4681426976</v>
      </c>
      <c r="V38" s="72"/>
    </row>
    <row r="39" s="44" customFormat="1" ht="18" customHeight="1" spans="1:22">
      <c r="A39" s="53">
        <v>36</v>
      </c>
      <c r="B39" s="54" t="s">
        <v>61</v>
      </c>
      <c r="C39" s="55" t="s">
        <v>65</v>
      </c>
      <c r="D39" s="55" t="s">
        <v>26</v>
      </c>
      <c r="E39" s="55">
        <v>1</v>
      </c>
      <c r="F39" s="55">
        <v>50</v>
      </c>
      <c r="G39" s="55">
        <v>1.05</v>
      </c>
      <c r="H39" s="54">
        <v>123630.91</v>
      </c>
      <c r="I39" s="54">
        <v>126850.6</v>
      </c>
      <c r="J39" s="54">
        <v>121588.14</v>
      </c>
      <c r="K39" s="56">
        <v>0.958514504464307</v>
      </c>
      <c r="L39" s="70">
        <v>0</v>
      </c>
      <c r="M39" s="58">
        <v>1</v>
      </c>
      <c r="N39" s="58">
        <v>0</v>
      </c>
      <c r="O39" s="58">
        <v>0</v>
      </c>
      <c r="P39" s="58">
        <v>0</v>
      </c>
      <c r="Q39" s="58">
        <v>1</v>
      </c>
      <c r="R39" s="59">
        <v>127667.547</v>
      </c>
      <c r="S39" s="58">
        <v>1911746</v>
      </c>
      <c r="T39" s="58">
        <v>0.021420419573201</v>
      </c>
      <c r="U39" s="59">
        <v>40950.4014373888</v>
      </c>
      <c r="V39" s="72"/>
    </row>
    <row r="40" s="44" customFormat="1" ht="18" customHeight="1" spans="1:22">
      <c r="A40" s="53">
        <v>37</v>
      </c>
      <c r="B40" s="54" t="s">
        <v>61</v>
      </c>
      <c r="C40" s="55" t="s">
        <v>66</v>
      </c>
      <c r="D40" s="55" t="s">
        <v>26</v>
      </c>
      <c r="E40" s="55">
        <v>1</v>
      </c>
      <c r="F40" s="55">
        <v>50</v>
      </c>
      <c r="G40" s="55">
        <v>1.05</v>
      </c>
      <c r="H40" s="54">
        <v>130054.97</v>
      </c>
      <c r="I40" s="54">
        <v>133833.29</v>
      </c>
      <c r="J40" s="54">
        <v>127942.51</v>
      </c>
      <c r="K40" s="56">
        <v>0.955984194963749</v>
      </c>
      <c r="L40" s="70">
        <v>0</v>
      </c>
      <c r="M40" s="58">
        <v>1</v>
      </c>
      <c r="N40" s="58">
        <v>0</v>
      </c>
      <c r="O40" s="58">
        <v>0</v>
      </c>
      <c r="P40" s="58">
        <v>0</v>
      </c>
      <c r="Q40" s="58">
        <v>1</v>
      </c>
      <c r="R40" s="59">
        <v>134339.6355</v>
      </c>
      <c r="S40" s="58">
        <v>1911746</v>
      </c>
      <c r="T40" s="58">
        <v>0.0225398813194155</v>
      </c>
      <c r="U40" s="59">
        <v>43090.5279528672</v>
      </c>
      <c r="V40" s="72"/>
    </row>
    <row r="41" s="44" customFormat="1" ht="18" customHeight="1" spans="1:22">
      <c r="A41" s="53">
        <v>38</v>
      </c>
      <c r="B41" s="54" t="s">
        <v>61</v>
      </c>
      <c r="C41" s="55" t="s">
        <v>67</v>
      </c>
      <c r="D41" s="55" t="s">
        <v>26</v>
      </c>
      <c r="E41" s="55">
        <v>1</v>
      </c>
      <c r="F41" s="55">
        <v>49</v>
      </c>
      <c r="G41" s="55">
        <v>1.05</v>
      </c>
      <c r="H41" s="54">
        <v>73137.99</v>
      </c>
      <c r="I41" s="54">
        <v>78682.73</v>
      </c>
      <c r="J41" s="54">
        <v>71657.58</v>
      </c>
      <c r="K41" s="56">
        <v>0.910715477208277</v>
      </c>
      <c r="L41" s="70">
        <v>0</v>
      </c>
      <c r="M41" s="58">
        <v>1</v>
      </c>
      <c r="N41" s="58">
        <v>0</v>
      </c>
      <c r="O41" s="58">
        <v>0</v>
      </c>
      <c r="P41" s="58">
        <v>0</v>
      </c>
      <c r="Q41" s="58">
        <v>1</v>
      </c>
      <c r="R41" s="59">
        <v>75240.459</v>
      </c>
      <c r="S41" s="58">
        <v>1911746</v>
      </c>
      <c r="T41" s="58">
        <v>0.0126240555139689</v>
      </c>
      <c r="U41" s="59">
        <v>24133.9876326079</v>
      </c>
      <c r="V41" s="72"/>
    </row>
    <row r="42" s="44" customFormat="1" ht="18" customHeight="1" spans="1:22">
      <c r="A42" s="53">
        <v>39</v>
      </c>
      <c r="B42" s="54" t="s">
        <v>61</v>
      </c>
      <c r="C42" s="55" t="s">
        <v>68</v>
      </c>
      <c r="D42" s="55" t="s">
        <v>26</v>
      </c>
      <c r="E42" s="55">
        <v>1</v>
      </c>
      <c r="F42" s="55">
        <v>49</v>
      </c>
      <c r="G42" s="55">
        <v>1.05</v>
      </c>
      <c r="H42" s="54">
        <v>76743.68</v>
      </c>
      <c r="I42" s="54">
        <v>88402.11</v>
      </c>
      <c r="J42" s="54">
        <v>75232.15</v>
      </c>
      <c r="K42" s="56">
        <v>0.851022107956473</v>
      </c>
      <c r="L42" s="70">
        <v>0</v>
      </c>
      <c r="M42" s="58">
        <v>1</v>
      </c>
      <c r="N42" s="58">
        <v>0</v>
      </c>
      <c r="O42" s="58">
        <v>0</v>
      </c>
      <c r="P42" s="58">
        <v>0</v>
      </c>
      <c r="Q42" s="58">
        <v>1</v>
      </c>
      <c r="R42" s="59">
        <v>78993.7575</v>
      </c>
      <c r="S42" s="58">
        <v>1911746</v>
      </c>
      <c r="T42" s="58">
        <v>0.0132537944769448</v>
      </c>
      <c r="U42" s="59">
        <v>25337.8885761214</v>
      </c>
      <c r="V42" s="72"/>
    </row>
    <row r="43" s="44" customFormat="1" ht="18" customHeight="1" spans="1:22">
      <c r="A43" s="53">
        <v>40</v>
      </c>
      <c r="B43" s="54" t="s">
        <v>61</v>
      </c>
      <c r="C43" s="55" t="s">
        <v>69</v>
      </c>
      <c r="D43" s="55" t="s">
        <v>26</v>
      </c>
      <c r="E43" s="55">
        <v>1</v>
      </c>
      <c r="F43" s="55">
        <v>49</v>
      </c>
      <c r="G43" s="55">
        <v>1.05</v>
      </c>
      <c r="H43" s="54">
        <v>72268.89</v>
      </c>
      <c r="I43" s="54">
        <v>77173.31</v>
      </c>
      <c r="J43" s="54">
        <v>70130.72</v>
      </c>
      <c r="K43" s="56">
        <v>0.908743191136936</v>
      </c>
      <c r="L43" s="70">
        <v>0</v>
      </c>
      <c r="M43" s="58">
        <v>1</v>
      </c>
      <c r="N43" s="58">
        <v>0</v>
      </c>
      <c r="O43" s="58">
        <v>0</v>
      </c>
      <c r="P43" s="58">
        <v>0</v>
      </c>
      <c r="Q43" s="58">
        <v>1</v>
      </c>
      <c r="R43" s="59">
        <v>73637.256</v>
      </c>
      <c r="S43" s="58">
        <v>1911746</v>
      </c>
      <c r="T43" s="58">
        <v>0.0123550656122438</v>
      </c>
      <c r="U43" s="59">
        <v>23619.7472639446</v>
      </c>
      <c r="V43" s="72"/>
    </row>
    <row r="44" s="44" customFormat="1" ht="18" customHeight="1" spans="1:22">
      <c r="A44" s="53">
        <v>41</v>
      </c>
      <c r="B44" s="54" t="s">
        <v>61</v>
      </c>
      <c r="C44" s="55" t="s">
        <v>70</v>
      </c>
      <c r="D44" s="55" t="s">
        <v>26</v>
      </c>
      <c r="E44" s="55">
        <v>1</v>
      </c>
      <c r="F44" s="55">
        <v>49</v>
      </c>
      <c r="G44" s="55">
        <v>1.05</v>
      </c>
      <c r="H44" s="54">
        <v>66812.5</v>
      </c>
      <c r="I44" s="54">
        <v>75341.11</v>
      </c>
      <c r="J44" s="54">
        <v>65430.9</v>
      </c>
      <c r="K44" s="56">
        <v>0.868462118490158</v>
      </c>
      <c r="L44" s="70">
        <v>0</v>
      </c>
      <c r="M44" s="58">
        <v>1</v>
      </c>
      <c r="N44" s="58">
        <v>0</v>
      </c>
      <c r="O44" s="58">
        <v>0</v>
      </c>
      <c r="P44" s="58">
        <v>0</v>
      </c>
      <c r="Q44" s="58">
        <v>1</v>
      </c>
      <c r="R44" s="59">
        <v>68702.445</v>
      </c>
      <c r="S44" s="58">
        <v>1911746</v>
      </c>
      <c r="T44" s="58">
        <v>0.0115270891638951</v>
      </c>
      <c r="U44" s="59">
        <v>22036.8666007198</v>
      </c>
      <c r="V44" s="72"/>
    </row>
    <row r="45" s="44" customFormat="1" ht="18" customHeight="1" spans="1:22">
      <c r="A45" s="53">
        <v>42</v>
      </c>
      <c r="B45" s="54" t="s">
        <v>61</v>
      </c>
      <c r="C45" s="55" t="s">
        <v>71</v>
      </c>
      <c r="D45" s="55" t="s">
        <v>26</v>
      </c>
      <c r="E45" s="55">
        <v>1</v>
      </c>
      <c r="F45" s="55">
        <v>48</v>
      </c>
      <c r="G45" s="55">
        <v>1.05</v>
      </c>
      <c r="H45" s="54">
        <v>56352.42</v>
      </c>
      <c r="I45" s="54">
        <v>67143.25</v>
      </c>
      <c r="J45" s="54">
        <v>55264.32</v>
      </c>
      <c r="K45" s="56">
        <v>0.823080801122972</v>
      </c>
      <c r="L45" s="70">
        <v>0</v>
      </c>
      <c r="M45" s="58">
        <v>1</v>
      </c>
      <c r="N45" s="58">
        <v>0</v>
      </c>
      <c r="O45" s="58">
        <v>0</v>
      </c>
      <c r="P45" s="58">
        <v>0</v>
      </c>
      <c r="Q45" s="58">
        <v>1</v>
      </c>
      <c r="R45" s="59">
        <v>58027.536</v>
      </c>
      <c r="S45" s="58">
        <v>1911746</v>
      </c>
      <c r="T45" s="58">
        <v>0.00973602295279495</v>
      </c>
      <c r="U45" s="59">
        <v>18612.8029359139</v>
      </c>
      <c r="V45" s="72"/>
    </row>
    <row r="46" s="44" customFormat="1" ht="18" customHeight="1" spans="1:22">
      <c r="A46" s="53">
        <v>43</v>
      </c>
      <c r="B46" s="54" t="s">
        <v>61</v>
      </c>
      <c r="C46" s="55" t="s">
        <v>72</v>
      </c>
      <c r="D46" s="55" t="s">
        <v>26</v>
      </c>
      <c r="E46" s="55">
        <v>1</v>
      </c>
      <c r="F46" s="55">
        <v>44</v>
      </c>
      <c r="G46" s="55">
        <v>1.05</v>
      </c>
      <c r="H46" s="54">
        <v>107277.36</v>
      </c>
      <c r="I46" s="54">
        <v>120920.03</v>
      </c>
      <c r="J46" s="54">
        <v>115591.57</v>
      </c>
      <c r="K46" s="56">
        <v>0.955934016887029</v>
      </c>
      <c r="L46" s="70">
        <v>0</v>
      </c>
      <c r="M46" s="58">
        <v>1</v>
      </c>
      <c r="N46" s="58">
        <v>0</v>
      </c>
      <c r="O46" s="58">
        <v>0</v>
      </c>
      <c r="P46" s="58">
        <v>0</v>
      </c>
      <c r="Q46" s="58">
        <v>1</v>
      </c>
      <c r="R46" s="59">
        <v>121371.1485</v>
      </c>
      <c r="S46" s="58">
        <v>1911746</v>
      </c>
      <c r="T46" s="58">
        <v>0.0203639921502627</v>
      </c>
      <c r="U46" s="59">
        <v>38930.7805372961</v>
      </c>
      <c r="V46" s="72"/>
    </row>
    <row r="47" s="44" customFormat="1" ht="18" customHeight="1" spans="1:22">
      <c r="A47" s="53">
        <v>44</v>
      </c>
      <c r="B47" s="54" t="s">
        <v>61</v>
      </c>
      <c r="C47" s="55" t="s">
        <v>73</v>
      </c>
      <c r="D47" s="55" t="s">
        <v>26</v>
      </c>
      <c r="E47" s="55">
        <v>1</v>
      </c>
      <c r="F47" s="55">
        <v>44</v>
      </c>
      <c r="G47" s="55">
        <v>1.05</v>
      </c>
      <c r="H47" s="54">
        <v>88772.04</v>
      </c>
      <c r="I47" s="54">
        <v>91163.72</v>
      </c>
      <c r="J47" s="54">
        <v>88263.95</v>
      </c>
      <c r="K47" s="56">
        <v>0.968191622720091</v>
      </c>
      <c r="L47" s="70">
        <v>0</v>
      </c>
      <c r="M47" s="58">
        <v>1</v>
      </c>
      <c r="N47" s="58">
        <v>0</v>
      </c>
      <c r="O47" s="58">
        <v>0</v>
      </c>
      <c r="P47" s="58">
        <v>0</v>
      </c>
      <c r="Q47" s="58">
        <v>1</v>
      </c>
      <c r="R47" s="59">
        <v>92677.1475</v>
      </c>
      <c r="S47" s="58">
        <v>1911746</v>
      </c>
      <c r="T47" s="58">
        <v>0.0155496320791488</v>
      </c>
      <c r="U47" s="59">
        <v>29726.9469287845</v>
      </c>
      <c r="V47" s="72"/>
    </row>
    <row r="48" s="44" customFormat="1" ht="18" customHeight="1" spans="1:22">
      <c r="A48" s="53">
        <v>45</v>
      </c>
      <c r="B48" s="54" t="s">
        <v>61</v>
      </c>
      <c r="C48" s="55" t="s">
        <v>74</v>
      </c>
      <c r="D48" s="55" t="s">
        <v>26</v>
      </c>
      <c r="E48" s="55">
        <v>1</v>
      </c>
      <c r="F48" s="55">
        <v>44</v>
      </c>
      <c r="G48" s="55">
        <v>1.05</v>
      </c>
      <c r="H48" s="54">
        <v>78312.81</v>
      </c>
      <c r="I48" s="54">
        <v>83731.4</v>
      </c>
      <c r="J48" s="54">
        <v>78285.37</v>
      </c>
      <c r="K48" s="56">
        <v>0.934958331044268</v>
      </c>
      <c r="L48" s="70">
        <v>0</v>
      </c>
      <c r="M48" s="58">
        <v>1</v>
      </c>
      <c r="N48" s="58">
        <v>0</v>
      </c>
      <c r="O48" s="58">
        <v>0</v>
      </c>
      <c r="P48" s="58">
        <v>0</v>
      </c>
      <c r="Q48" s="58">
        <v>1</v>
      </c>
      <c r="R48" s="59">
        <v>82199.6385</v>
      </c>
      <c r="S48" s="58">
        <v>1911746</v>
      </c>
      <c r="T48" s="58">
        <v>0.0137916861944207</v>
      </c>
      <c r="U48" s="59">
        <v>26366.2009154389</v>
      </c>
      <c r="V48" s="72"/>
    </row>
    <row r="49" s="44" customFormat="1" ht="18" customHeight="1" spans="1:22">
      <c r="A49" s="53">
        <v>46</v>
      </c>
      <c r="B49" s="54" t="s">
        <v>61</v>
      </c>
      <c r="C49" s="55" t="s">
        <v>75</v>
      </c>
      <c r="D49" s="55" t="s">
        <v>26</v>
      </c>
      <c r="E49" s="55">
        <v>1</v>
      </c>
      <c r="F49" s="55">
        <v>44</v>
      </c>
      <c r="G49" s="55">
        <v>1.05</v>
      </c>
      <c r="H49" s="54">
        <v>37459.02</v>
      </c>
      <c r="I49" s="54">
        <v>42083.17</v>
      </c>
      <c r="J49" s="54">
        <v>36471.57</v>
      </c>
      <c r="K49" s="56">
        <v>0.866654531966104</v>
      </c>
      <c r="L49" s="70">
        <v>0</v>
      </c>
      <c r="M49" s="58">
        <v>1</v>
      </c>
      <c r="N49" s="58">
        <v>0</v>
      </c>
      <c r="O49" s="58">
        <v>0</v>
      </c>
      <c r="P49" s="58">
        <v>0</v>
      </c>
      <c r="Q49" s="58">
        <v>1</v>
      </c>
      <c r="R49" s="59">
        <v>38295.1485</v>
      </c>
      <c r="S49" s="58">
        <v>1911746</v>
      </c>
      <c r="T49" s="58">
        <v>0.00642526756222582</v>
      </c>
      <c r="U49" s="59">
        <v>12283.479561015</v>
      </c>
      <c r="V49" s="72"/>
    </row>
    <row r="50" s="44" customFormat="1" ht="18" customHeight="1" spans="1:22">
      <c r="A50" s="53">
        <v>47</v>
      </c>
      <c r="B50" s="54" t="s">
        <v>61</v>
      </c>
      <c r="C50" s="55" t="s">
        <v>76</v>
      </c>
      <c r="D50" s="55" t="s">
        <v>26</v>
      </c>
      <c r="E50" s="55">
        <v>1</v>
      </c>
      <c r="F50" s="55">
        <v>44</v>
      </c>
      <c r="G50" s="55">
        <v>1.05</v>
      </c>
      <c r="H50" s="54">
        <v>103353.14</v>
      </c>
      <c r="I50" s="54">
        <v>106098.38</v>
      </c>
      <c r="J50" s="54">
        <v>102920.04</v>
      </c>
      <c r="K50" s="56">
        <v>0.970043463434597</v>
      </c>
      <c r="L50" s="70">
        <v>0</v>
      </c>
      <c r="M50" s="58">
        <v>1</v>
      </c>
      <c r="N50" s="58">
        <v>0</v>
      </c>
      <c r="O50" s="58">
        <v>0</v>
      </c>
      <c r="P50" s="58">
        <v>0</v>
      </c>
      <c r="Q50" s="58">
        <v>1</v>
      </c>
      <c r="R50" s="59">
        <v>108066.042</v>
      </c>
      <c r="S50" s="58">
        <v>1911746</v>
      </c>
      <c r="T50" s="58">
        <v>0.0181316240160482</v>
      </c>
      <c r="U50" s="59">
        <v>34663.0596861841</v>
      </c>
      <c r="V50" s="72"/>
    </row>
    <row r="51" s="44" customFormat="1" ht="18" customHeight="1" spans="1:22">
      <c r="A51" s="53">
        <v>48</v>
      </c>
      <c r="B51" s="54" t="s">
        <v>61</v>
      </c>
      <c r="C51" s="55" t="s">
        <v>77</v>
      </c>
      <c r="D51" s="55" t="s">
        <v>26</v>
      </c>
      <c r="E51" s="55">
        <v>1</v>
      </c>
      <c r="F51" s="55">
        <v>44</v>
      </c>
      <c r="G51" s="55">
        <v>1.05</v>
      </c>
      <c r="H51" s="54">
        <v>102365.33</v>
      </c>
      <c r="I51" s="54">
        <v>104366.85</v>
      </c>
      <c r="J51" s="54">
        <v>102200.87</v>
      </c>
      <c r="K51" s="56">
        <v>0.97924647529364</v>
      </c>
      <c r="L51" s="70">
        <v>0</v>
      </c>
      <c r="M51" s="58">
        <v>1</v>
      </c>
      <c r="N51" s="58">
        <v>0</v>
      </c>
      <c r="O51" s="58">
        <v>0</v>
      </c>
      <c r="P51" s="58">
        <v>0</v>
      </c>
      <c r="Q51" s="58">
        <v>1</v>
      </c>
      <c r="R51" s="59">
        <v>107310.9135</v>
      </c>
      <c r="S51" s="58">
        <v>1911746</v>
      </c>
      <c r="T51" s="58">
        <v>0.018004926435639</v>
      </c>
      <c r="U51" s="59">
        <v>34420.8460936271</v>
      </c>
      <c r="V51" s="72"/>
    </row>
    <row r="52" s="44" customFormat="1" ht="18" customHeight="1" spans="1:22">
      <c r="A52" s="53">
        <v>49</v>
      </c>
      <c r="B52" s="54" t="s">
        <v>61</v>
      </c>
      <c r="C52" s="55" t="s">
        <v>78</v>
      </c>
      <c r="D52" s="55" t="s">
        <v>26</v>
      </c>
      <c r="E52" s="55">
        <v>1</v>
      </c>
      <c r="F52" s="55">
        <v>12</v>
      </c>
      <c r="G52" s="55">
        <v>1</v>
      </c>
      <c r="H52" s="54">
        <v>55886.9</v>
      </c>
      <c r="I52" s="54">
        <v>57707.18</v>
      </c>
      <c r="J52" s="54">
        <v>55763.11</v>
      </c>
      <c r="K52" s="56">
        <v>0.966311471120232</v>
      </c>
      <c r="L52" s="70">
        <v>0</v>
      </c>
      <c r="M52" s="58">
        <v>1</v>
      </c>
      <c r="N52" s="58">
        <v>0</v>
      </c>
      <c r="O52" s="58">
        <v>0</v>
      </c>
      <c r="P52" s="58">
        <v>0</v>
      </c>
      <c r="Q52" s="58">
        <v>1</v>
      </c>
      <c r="R52" s="59">
        <v>55763.11</v>
      </c>
      <c r="S52" s="58">
        <v>1911746</v>
      </c>
      <c r="T52" s="58">
        <v>0.00935609119917188</v>
      </c>
      <c r="U52" s="59">
        <v>17886.4699256521</v>
      </c>
      <c r="V52" s="72"/>
    </row>
    <row r="53" s="44" customFormat="1" ht="18" customHeight="1" spans="1:22">
      <c r="A53" s="53">
        <v>50</v>
      </c>
      <c r="B53" s="54" t="s">
        <v>61</v>
      </c>
      <c r="C53" s="55" t="s">
        <v>79</v>
      </c>
      <c r="D53" s="55" t="s">
        <v>26</v>
      </c>
      <c r="E53" s="55">
        <v>1</v>
      </c>
      <c r="F53" s="55">
        <v>51</v>
      </c>
      <c r="G53" s="55">
        <v>1.05</v>
      </c>
      <c r="H53" s="54">
        <v>44984.21</v>
      </c>
      <c r="I53" s="54">
        <v>49772.29</v>
      </c>
      <c r="J53" s="54">
        <v>43229.64</v>
      </c>
      <c r="K53" s="56">
        <v>0.868548342863067</v>
      </c>
      <c r="L53" s="70">
        <v>0</v>
      </c>
      <c r="M53" s="58">
        <v>1</v>
      </c>
      <c r="N53" s="58">
        <v>0</v>
      </c>
      <c r="O53" s="58">
        <v>0</v>
      </c>
      <c r="P53" s="58">
        <v>0</v>
      </c>
      <c r="Q53" s="58">
        <v>1</v>
      </c>
      <c r="R53" s="59">
        <v>45391.122</v>
      </c>
      <c r="S53" s="58">
        <v>1911746</v>
      </c>
      <c r="T53" s="58">
        <v>0.00761584992416559</v>
      </c>
      <c r="U53" s="59">
        <v>14559.5706291239</v>
      </c>
      <c r="V53" s="72"/>
    </row>
    <row r="54" s="44" customFormat="1" ht="18" customHeight="1" spans="1:22">
      <c r="A54" s="53">
        <v>51</v>
      </c>
      <c r="B54" s="54" t="s">
        <v>61</v>
      </c>
      <c r="C54" s="55" t="s">
        <v>80</v>
      </c>
      <c r="D54" s="55" t="s">
        <v>40</v>
      </c>
      <c r="E54" s="55">
        <v>1.5</v>
      </c>
      <c r="F54" s="55">
        <v>19</v>
      </c>
      <c r="G54" s="55">
        <v>1</v>
      </c>
      <c r="H54" s="54">
        <v>51527.98</v>
      </c>
      <c r="I54" s="54">
        <v>55331.41</v>
      </c>
      <c r="J54" s="54">
        <v>50660.01</v>
      </c>
      <c r="K54" s="56">
        <v>0.915574173873393</v>
      </c>
      <c r="L54" s="70">
        <v>0</v>
      </c>
      <c r="M54" s="58">
        <v>1</v>
      </c>
      <c r="N54" s="58">
        <v>0</v>
      </c>
      <c r="O54" s="58">
        <v>0</v>
      </c>
      <c r="P54" s="58">
        <v>0</v>
      </c>
      <c r="Q54" s="58">
        <v>1</v>
      </c>
      <c r="R54" s="59">
        <v>75990.015</v>
      </c>
      <c r="S54" s="58">
        <v>1911746</v>
      </c>
      <c r="T54" s="58">
        <v>0.0127498181246785</v>
      </c>
      <c r="U54" s="59">
        <v>24374.4138005816</v>
      </c>
      <c r="V54" s="72"/>
    </row>
    <row r="55" s="44" customFormat="1" ht="18" customHeight="1" spans="1:22">
      <c r="A55" s="53">
        <v>52</v>
      </c>
      <c r="B55" s="54" t="s">
        <v>61</v>
      </c>
      <c r="C55" s="55" t="s">
        <v>81</v>
      </c>
      <c r="D55" s="55" t="s">
        <v>40</v>
      </c>
      <c r="E55" s="55">
        <v>1.5</v>
      </c>
      <c r="F55" s="55">
        <v>19</v>
      </c>
      <c r="G55" s="55">
        <v>1</v>
      </c>
      <c r="H55" s="54">
        <v>5904.7</v>
      </c>
      <c r="I55" s="54">
        <v>7282.05</v>
      </c>
      <c r="J55" s="54">
        <v>5916.79</v>
      </c>
      <c r="K55" s="56">
        <v>0.8125170796685</v>
      </c>
      <c r="L55" s="70">
        <v>0</v>
      </c>
      <c r="M55" s="58">
        <v>1</v>
      </c>
      <c r="N55" s="58">
        <v>0</v>
      </c>
      <c r="O55" s="58">
        <v>0</v>
      </c>
      <c r="P55" s="58">
        <v>0</v>
      </c>
      <c r="Q55" s="58">
        <v>1</v>
      </c>
      <c r="R55" s="59">
        <v>8875.185</v>
      </c>
      <c r="S55" s="58">
        <v>1911746</v>
      </c>
      <c r="T55" s="58">
        <v>0.00148910346409162</v>
      </c>
      <c r="U55" s="59">
        <v>2846.78759106331</v>
      </c>
      <c r="V55" s="72"/>
    </row>
    <row r="56" s="44" customFormat="1" ht="18" customHeight="1" spans="1:22">
      <c r="A56" s="53">
        <v>53</v>
      </c>
      <c r="B56" s="54" t="s">
        <v>61</v>
      </c>
      <c r="C56" s="55" t="s">
        <v>82</v>
      </c>
      <c r="D56" s="55" t="s">
        <v>26</v>
      </c>
      <c r="E56" s="55">
        <v>1</v>
      </c>
      <c r="F56" s="55">
        <v>51</v>
      </c>
      <c r="G56" s="55">
        <v>1.05</v>
      </c>
      <c r="H56" s="54">
        <v>127610.77</v>
      </c>
      <c r="I56" s="54">
        <v>131054.35</v>
      </c>
      <c r="J56" s="54">
        <v>126507.37</v>
      </c>
      <c r="K56" s="56">
        <v>0.96530462361608</v>
      </c>
      <c r="L56" s="70">
        <v>0</v>
      </c>
      <c r="M56" s="58">
        <v>1</v>
      </c>
      <c r="N56" s="58">
        <v>0</v>
      </c>
      <c r="O56" s="58">
        <v>0</v>
      </c>
      <c r="P56" s="58">
        <v>0</v>
      </c>
      <c r="Q56" s="58">
        <v>1</v>
      </c>
      <c r="R56" s="59">
        <v>132832.7385</v>
      </c>
      <c r="S56" s="58">
        <v>1911746</v>
      </c>
      <c r="T56" s="58">
        <v>0.0222870499088331</v>
      </c>
      <c r="U56" s="59">
        <v>42607.1785150121</v>
      </c>
      <c r="V56" s="72"/>
    </row>
    <row r="57" s="44" customFormat="1" ht="18" customHeight="1" spans="1:22">
      <c r="A57" s="53">
        <v>54</v>
      </c>
      <c r="B57" s="54" t="s">
        <v>61</v>
      </c>
      <c r="C57" s="55" t="s">
        <v>83</v>
      </c>
      <c r="D57" s="55" t="s">
        <v>26</v>
      </c>
      <c r="E57" s="55">
        <v>1</v>
      </c>
      <c r="F57" s="55">
        <v>34</v>
      </c>
      <c r="G57" s="55">
        <v>1.05</v>
      </c>
      <c r="H57" s="54">
        <v>78035.38</v>
      </c>
      <c r="I57" s="54">
        <v>81158.01</v>
      </c>
      <c r="J57" s="54">
        <v>77547.09</v>
      </c>
      <c r="K57" s="56">
        <v>0.95550753400681</v>
      </c>
      <c r="L57" s="70">
        <v>0</v>
      </c>
      <c r="M57" s="58">
        <v>1</v>
      </c>
      <c r="N57" s="58">
        <v>0</v>
      </c>
      <c r="O57" s="58">
        <v>0</v>
      </c>
      <c r="P57" s="58">
        <v>0</v>
      </c>
      <c r="Q57" s="58">
        <v>1</v>
      </c>
      <c r="R57" s="59">
        <v>81424.4445</v>
      </c>
      <c r="S57" s="58">
        <v>1911746</v>
      </c>
      <c r="T57" s="58">
        <v>0.0136616219680701</v>
      </c>
      <c r="U57" s="59">
        <v>26117.5511509701</v>
      </c>
      <c r="V57" s="72"/>
    </row>
    <row r="58" s="44" customFormat="1" ht="18" customHeight="1" spans="1:22">
      <c r="A58" s="53">
        <v>55</v>
      </c>
      <c r="B58" s="54" t="s">
        <v>61</v>
      </c>
      <c r="C58" s="55" t="s">
        <v>84</v>
      </c>
      <c r="D58" s="55" t="s">
        <v>26</v>
      </c>
      <c r="E58" s="55">
        <v>1</v>
      </c>
      <c r="F58" s="55">
        <v>12</v>
      </c>
      <c r="G58" s="55">
        <v>1</v>
      </c>
      <c r="H58" s="54">
        <v>47055.57</v>
      </c>
      <c r="I58" s="54">
        <v>50604.98</v>
      </c>
      <c r="J58" s="54">
        <v>47009.44</v>
      </c>
      <c r="K58" s="56">
        <v>0.92894889001043</v>
      </c>
      <c r="L58" s="70">
        <v>0</v>
      </c>
      <c r="M58" s="58">
        <v>1</v>
      </c>
      <c r="N58" s="58">
        <v>0</v>
      </c>
      <c r="O58" s="58">
        <v>0</v>
      </c>
      <c r="P58" s="58">
        <v>0</v>
      </c>
      <c r="Q58" s="58">
        <v>1</v>
      </c>
      <c r="R58" s="59">
        <v>47009.44</v>
      </c>
      <c r="S58" s="58">
        <v>1911746</v>
      </c>
      <c r="T58" s="58">
        <v>0.00788737586303918</v>
      </c>
      <c r="U58" s="59">
        <v>15078.6592566617</v>
      </c>
      <c r="V58" s="72"/>
    </row>
    <row r="59" s="44" customFormat="1" ht="18" customHeight="1" spans="1:22">
      <c r="A59" s="53">
        <v>56</v>
      </c>
      <c r="B59" s="54" t="s">
        <v>61</v>
      </c>
      <c r="C59" s="55" t="s">
        <v>85</v>
      </c>
      <c r="D59" s="55" t="s">
        <v>26</v>
      </c>
      <c r="E59" s="55">
        <v>1</v>
      </c>
      <c r="F59" s="55">
        <v>34</v>
      </c>
      <c r="G59" s="55">
        <v>1.05</v>
      </c>
      <c r="H59" s="54">
        <v>49860.54</v>
      </c>
      <c r="I59" s="54">
        <v>54375.56</v>
      </c>
      <c r="J59" s="54">
        <v>49127.26</v>
      </c>
      <c r="K59" s="56">
        <v>0.90348053426944</v>
      </c>
      <c r="L59" s="70">
        <v>0</v>
      </c>
      <c r="M59" s="58">
        <v>1</v>
      </c>
      <c r="N59" s="58">
        <v>0</v>
      </c>
      <c r="O59" s="58">
        <v>0</v>
      </c>
      <c r="P59" s="58">
        <v>0</v>
      </c>
      <c r="Q59" s="58">
        <v>1</v>
      </c>
      <c r="R59" s="59">
        <v>51583.623</v>
      </c>
      <c r="S59" s="58">
        <v>1911746</v>
      </c>
      <c r="T59" s="58">
        <v>0.00865484513277148</v>
      </c>
      <c r="U59" s="59">
        <v>16545.8655631953</v>
      </c>
      <c r="V59" s="72"/>
    </row>
    <row r="60" s="44" customFormat="1" ht="18" customHeight="1" spans="1:22">
      <c r="A60" s="53">
        <v>57</v>
      </c>
      <c r="B60" s="54" t="s">
        <v>61</v>
      </c>
      <c r="C60" s="55" t="s">
        <v>86</v>
      </c>
      <c r="D60" s="55" t="s">
        <v>26</v>
      </c>
      <c r="E60" s="55">
        <v>1</v>
      </c>
      <c r="F60" s="55">
        <v>34</v>
      </c>
      <c r="G60" s="55">
        <v>1.05</v>
      </c>
      <c r="H60" s="54">
        <v>77539.42</v>
      </c>
      <c r="I60" s="54">
        <v>79685.27</v>
      </c>
      <c r="J60" s="54">
        <v>77478.22</v>
      </c>
      <c r="K60" s="56">
        <v>0.972302911190487</v>
      </c>
      <c r="L60" s="70">
        <v>0</v>
      </c>
      <c r="M60" s="58">
        <v>1</v>
      </c>
      <c r="N60" s="58">
        <v>0</v>
      </c>
      <c r="O60" s="58">
        <v>0</v>
      </c>
      <c r="P60" s="58">
        <v>0</v>
      </c>
      <c r="Q60" s="58">
        <v>1</v>
      </c>
      <c r="R60" s="59">
        <v>81352.131</v>
      </c>
      <c r="S60" s="58">
        <v>1911746</v>
      </c>
      <c r="T60" s="58">
        <v>0.0136494890059571</v>
      </c>
      <c r="U60" s="59">
        <v>26094.3560091825</v>
      </c>
      <c r="V60" s="72"/>
    </row>
    <row r="61" s="44" customFormat="1" ht="18" customHeight="1" spans="1:22">
      <c r="A61" s="53">
        <v>58</v>
      </c>
      <c r="B61" s="54" t="s">
        <v>61</v>
      </c>
      <c r="C61" s="55" t="s">
        <v>87</v>
      </c>
      <c r="D61" s="55" t="s">
        <v>26</v>
      </c>
      <c r="E61" s="55">
        <v>1</v>
      </c>
      <c r="F61" s="55">
        <v>34</v>
      </c>
      <c r="G61" s="55">
        <v>1.05</v>
      </c>
      <c r="H61" s="54">
        <v>76551.46</v>
      </c>
      <c r="I61" s="54">
        <v>80665.36</v>
      </c>
      <c r="J61" s="54">
        <v>75851.42</v>
      </c>
      <c r="K61" s="56">
        <v>0.940322091167758</v>
      </c>
      <c r="L61" s="70">
        <v>0</v>
      </c>
      <c r="M61" s="58">
        <v>1</v>
      </c>
      <c r="N61" s="58">
        <v>0</v>
      </c>
      <c r="O61" s="58">
        <v>0</v>
      </c>
      <c r="P61" s="58">
        <v>0</v>
      </c>
      <c r="Q61" s="58">
        <v>1</v>
      </c>
      <c r="R61" s="59">
        <v>79643.991</v>
      </c>
      <c r="S61" s="58">
        <v>1911746</v>
      </c>
      <c r="T61" s="58">
        <v>0.0133628924796702</v>
      </c>
      <c r="U61" s="59">
        <v>25546.4562464397</v>
      </c>
      <c r="V61" s="72"/>
    </row>
    <row r="62" s="44" customFormat="1" ht="18" customHeight="1" spans="1:22">
      <c r="A62" s="53">
        <v>59</v>
      </c>
      <c r="B62" s="54" t="s">
        <v>61</v>
      </c>
      <c r="C62" s="55" t="s">
        <v>88</v>
      </c>
      <c r="D62" s="55" t="s">
        <v>26</v>
      </c>
      <c r="E62" s="55">
        <v>1</v>
      </c>
      <c r="F62" s="55">
        <v>34</v>
      </c>
      <c r="G62" s="55">
        <v>1.05</v>
      </c>
      <c r="H62" s="54">
        <v>81591.53</v>
      </c>
      <c r="I62" s="54">
        <v>84746.03</v>
      </c>
      <c r="J62" s="54">
        <v>81464.72</v>
      </c>
      <c r="K62" s="56">
        <v>0.961280664120785</v>
      </c>
      <c r="L62" s="70">
        <v>0</v>
      </c>
      <c r="M62" s="58">
        <v>1</v>
      </c>
      <c r="N62" s="58">
        <v>0</v>
      </c>
      <c r="O62" s="58">
        <v>0</v>
      </c>
      <c r="P62" s="58">
        <v>0</v>
      </c>
      <c r="Q62" s="58">
        <v>1</v>
      </c>
      <c r="R62" s="59">
        <v>85537.956</v>
      </c>
      <c r="S62" s="58">
        <v>1911746</v>
      </c>
      <c r="T62" s="58">
        <v>0.014351798479797</v>
      </c>
      <c r="U62" s="59">
        <v>27436.993336558</v>
      </c>
      <c r="V62" s="72"/>
    </row>
    <row r="63" s="44" customFormat="1" ht="18" customHeight="1" spans="1:22">
      <c r="A63" s="53">
        <v>60</v>
      </c>
      <c r="B63" s="54" t="s">
        <v>61</v>
      </c>
      <c r="C63" s="55" t="s">
        <v>89</v>
      </c>
      <c r="D63" s="55" t="s">
        <v>26</v>
      </c>
      <c r="E63" s="55">
        <v>1</v>
      </c>
      <c r="F63" s="55">
        <v>12</v>
      </c>
      <c r="G63" s="55">
        <v>1</v>
      </c>
      <c r="H63" s="54">
        <v>74826.92</v>
      </c>
      <c r="I63" s="54">
        <v>84327.85</v>
      </c>
      <c r="J63" s="54">
        <v>74821.66</v>
      </c>
      <c r="K63" s="56">
        <v>0.887271049837035</v>
      </c>
      <c r="L63" s="70">
        <v>0</v>
      </c>
      <c r="M63" s="58">
        <v>1</v>
      </c>
      <c r="N63" s="58">
        <v>0</v>
      </c>
      <c r="O63" s="58">
        <v>0</v>
      </c>
      <c r="P63" s="58">
        <v>0</v>
      </c>
      <c r="Q63" s="58">
        <v>1</v>
      </c>
      <c r="R63" s="59">
        <v>74821.66</v>
      </c>
      <c r="S63" s="58">
        <v>1911746</v>
      </c>
      <c r="T63" s="58">
        <v>0.0125537882416069</v>
      </c>
      <c r="U63" s="59">
        <v>23999.654455739</v>
      </c>
      <c r="V63" s="72"/>
    </row>
    <row r="64" s="44" customFormat="1" ht="18" customHeight="1" spans="1:22">
      <c r="A64" s="53">
        <v>61</v>
      </c>
      <c r="B64" s="54" t="s">
        <v>61</v>
      </c>
      <c r="C64" s="55" t="s">
        <v>90</v>
      </c>
      <c r="D64" s="55" t="s">
        <v>26</v>
      </c>
      <c r="E64" s="55">
        <v>1</v>
      </c>
      <c r="F64" s="55">
        <v>12</v>
      </c>
      <c r="G64" s="55">
        <v>1</v>
      </c>
      <c r="H64" s="54">
        <v>68408.03</v>
      </c>
      <c r="I64" s="54">
        <v>71078.58</v>
      </c>
      <c r="J64" s="54">
        <v>68401.18</v>
      </c>
      <c r="K64" s="56">
        <v>0.962331830489579</v>
      </c>
      <c r="L64" s="70">
        <v>0</v>
      </c>
      <c r="M64" s="58">
        <v>1</v>
      </c>
      <c r="N64" s="58">
        <v>0</v>
      </c>
      <c r="O64" s="58">
        <v>0</v>
      </c>
      <c r="P64" s="58">
        <v>0</v>
      </c>
      <c r="Q64" s="58">
        <v>1</v>
      </c>
      <c r="R64" s="59">
        <v>68401.18</v>
      </c>
      <c r="S64" s="58">
        <v>1911746</v>
      </c>
      <c r="T64" s="58">
        <v>0.0114765420761319</v>
      </c>
      <c r="U64" s="59">
        <v>21940.2334078769</v>
      </c>
      <c r="V64" s="72"/>
    </row>
    <row r="65" s="44" customFormat="1" ht="18" customHeight="1" spans="1:22">
      <c r="A65" s="53">
        <v>62</v>
      </c>
      <c r="B65" s="54" t="s">
        <v>61</v>
      </c>
      <c r="C65" s="55" t="s">
        <v>91</v>
      </c>
      <c r="D65" s="55" t="s">
        <v>26</v>
      </c>
      <c r="E65" s="55">
        <v>1</v>
      </c>
      <c r="F65" s="55">
        <v>12</v>
      </c>
      <c r="G65" s="55">
        <v>1</v>
      </c>
      <c r="H65" s="54">
        <v>79374.64</v>
      </c>
      <c r="I65" s="54">
        <v>91318.29</v>
      </c>
      <c r="J65" s="54">
        <v>77886.25</v>
      </c>
      <c r="K65" s="56">
        <v>0.852909641650101</v>
      </c>
      <c r="L65" s="70">
        <v>0</v>
      </c>
      <c r="M65" s="58">
        <v>1</v>
      </c>
      <c r="N65" s="58">
        <v>0</v>
      </c>
      <c r="O65" s="58">
        <v>0</v>
      </c>
      <c r="P65" s="58">
        <v>0</v>
      </c>
      <c r="Q65" s="58">
        <v>1</v>
      </c>
      <c r="R65" s="59">
        <v>77886.25</v>
      </c>
      <c r="S65" s="58">
        <v>1911746</v>
      </c>
      <c r="T65" s="58">
        <v>0.0130679737583055</v>
      </c>
      <c r="U65" s="59">
        <v>24982.6465605454</v>
      </c>
      <c r="V65" s="72"/>
    </row>
    <row r="66" s="44" customFormat="1" ht="18" customHeight="1" spans="1:22">
      <c r="A66" s="53">
        <v>63</v>
      </c>
      <c r="B66" s="54" t="s">
        <v>61</v>
      </c>
      <c r="C66" s="55" t="s">
        <v>92</v>
      </c>
      <c r="D66" s="55" t="s">
        <v>26</v>
      </c>
      <c r="E66" s="55">
        <v>1</v>
      </c>
      <c r="F66" s="55">
        <v>12</v>
      </c>
      <c r="G66" s="55">
        <v>1</v>
      </c>
      <c r="H66" s="54">
        <v>66829.64</v>
      </c>
      <c r="I66" s="54">
        <v>72157.85</v>
      </c>
      <c r="J66" s="54">
        <v>66663.2</v>
      </c>
      <c r="K66" s="56">
        <v>0.923852359791762</v>
      </c>
      <c r="L66" s="70">
        <v>0</v>
      </c>
      <c r="M66" s="58">
        <v>1</v>
      </c>
      <c r="N66" s="58">
        <v>0</v>
      </c>
      <c r="O66" s="58">
        <v>0</v>
      </c>
      <c r="P66" s="58">
        <v>0</v>
      </c>
      <c r="Q66" s="58">
        <v>1</v>
      </c>
      <c r="R66" s="59">
        <v>66663.2</v>
      </c>
      <c r="S66" s="58">
        <v>1911746</v>
      </c>
      <c r="T66" s="58">
        <v>0.0111849389108433</v>
      </c>
      <c r="U66" s="59">
        <v>21382.762223049</v>
      </c>
      <c r="V66" s="72"/>
    </row>
    <row r="67" s="44" customFormat="1" ht="18" customHeight="1" spans="1:22">
      <c r="A67" s="53">
        <v>64</v>
      </c>
      <c r="B67" s="54" t="s">
        <v>61</v>
      </c>
      <c r="C67" s="55" t="s">
        <v>93</v>
      </c>
      <c r="D67" s="55" t="s">
        <v>40</v>
      </c>
      <c r="E67" s="55">
        <v>1.5</v>
      </c>
      <c r="F67" s="55">
        <v>13</v>
      </c>
      <c r="G67" s="55">
        <v>1</v>
      </c>
      <c r="H67" s="54">
        <v>11409.47</v>
      </c>
      <c r="I67" s="54">
        <v>12846.04</v>
      </c>
      <c r="J67" s="54">
        <v>11406.89</v>
      </c>
      <c r="K67" s="56">
        <v>0.887969366435104</v>
      </c>
      <c r="L67" s="70">
        <v>0</v>
      </c>
      <c r="M67" s="58">
        <v>1</v>
      </c>
      <c r="N67" s="58">
        <v>0</v>
      </c>
      <c r="O67" s="58">
        <v>0</v>
      </c>
      <c r="P67" s="58">
        <v>0</v>
      </c>
      <c r="Q67" s="58">
        <v>1</v>
      </c>
      <c r="R67" s="59">
        <v>17110.335</v>
      </c>
      <c r="S67" s="58">
        <v>1911746</v>
      </c>
      <c r="T67" s="58">
        <v>0.002870820058429</v>
      </c>
      <c r="U67" s="59">
        <v>5488.2787634214</v>
      </c>
      <c r="V67" s="72"/>
    </row>
    <row r="68" s="44" customFormat="1" ht="18" customHeight="1" spans="1:22">
      <c r="A68" s="53">
        <v>65</v>
      </c>
      <c r="B68" s="54" t="s">
        <v>61</v>
      </c>
      <c r="C68" s="55" t="s">
        <v>94</v>
      </c>
      <c r="D68" s="55" t="s">
        <v>40</v>
      </c>
      <c r="E68" s="55">
        <v>1.5</v>
      </c>
      <c r="F68" s="55">
        <v>13</v>
      </c>
      <c r="G68" s="55">
        <v>1</v>
      </c>
      <c r="H68" s="54">
        <v>11547.84</v>
      </c>
      <c r="I68" s="54">
        <v>12919.07</v>
      </c>
      <c r="J68" s="54">
        <v>11544.69</v>
      </c>
      <c r="K68" s="56">
        <v>0.893616181350515</v>
      </c>
      <c r="L68" s="70">
        <v>0</v>
      </c>
      <c r="M68" s="58">
        <v>1</v>
      </c>
      <c r="N68" s="58">
        <v>0</v>
      </c>
      <c r="O68" s="58">
        <v>0</v>
      </c>
      <c r="P68" s="58">
        <v>0</v>
      </c>
      <c r="Q68" s="58">
        <v>1</v>
      </c>
      <c r="R68" s="59">
        <v>17317.035</v>
      </c>
      <c r="S68" s="58">
        <v>1911746</v>
      </c>
      <c r="T68" s="58">
        <v>0.00290550076491881</v>
      </c>
      <c r="U68" s="59">
        <v>5554.57946533047</v>
      </c>
      <c r="V68" s="72"/>
    </row>
    <row r="69" s="44" customFormat="1" ht="18" customHeight="1" spans="1:22">
      <c r="A69" s="53">
        <v>66</v>
      </c>
      <c r="B69" s="54" t="s">
        <v>61</v>
      </c>
      <c r="C69" s="55" t="s">
        <v>95</v>
      </c>
      <c r="D69" s="55" t="s">
        <v>26</v>
      </c>
      <c r="E69" s="55">
        <v>1</v>
      </c>
      <c r="F69" s="55">
        <v>34</v>
      </c>
      <c r="G69" s="55">
        <v>1.05</v>
      </c>
      <c r="H69" s="54">
        <v>80820.51</v>
      </c>
      <c r="I69" s="54">
        <v>82171.08</v>
      </c>
      <c r="J69" s="54">
        <v>80743.18</v>
      </c>
      <c r="K69" s="56">
        <v>0.982622840055163</v>
      </c>
      <c r="L69" s="70">
        <v>0</v>
      </c>
      <c r="M69" s="58">
        <v>1</v>
      </c>
      <c r="N69" s="58">
        <v>0</v>
      </c>
      <c r="O69" s="58">
        <v>0</v>
      </c>
      <c r="P69" s="58">
        <v>0</v>
      </c>
      <c r="Q69" s="58">
        <v>1</v>
      </c>
      <c r="R69" s="59">
        <v>84780.339</v>
      </c>
      <c r="S69" s="58">
        <v>1911746</v>
      </c>
      <c r="T69" s="58">
        <v>0.0142246833718691</v>
      </c>
      <c r="U69" s="59">
        <v>27193.9815374373</v>
      </c>
      <c r="V69" s="73"/>
    </row>
    <row r="70" s="44" customFormat="1" ht="24" customHeight="1" spans="1:22">
      <c r="A70" s="63" t="s">
        <v>96</v>
      </c>
      <c r="B70" s="64"/>
      <c r="C70" s="65"/>
      <c r="D70" s="66"/>
      <c r="E70" s="66"/>
      <c r="F70" s="66"/>
      <c r="G70" s="66"/>
      <c r="H70" s="66"/>
      <c r="I70" s="66"/>
      <c r="J70" s="66"/>
      <c r="K70" s="66"/>
      <c r="L70" s="67"/>
      <c r="M70" s="67"/>
      <c r="N70" s="67">
        <f>SUM(N4:N69)</f>
        <v>4</v>
      </c>
      <c r="O70" s="67"/>
      <c r="P70" s="67">
        <f>SUM(P4:P69)</f>
        <v>4</v>
      </c>
      <c r="Q70" s="67"/>
      <c r="R70" s="59">
        <f>SUM(R4:R69)</f>
        <v>4163203.72798</v>
      </c>
      <c r="S70" s="67"/>
      <c r="T70" s="67"/>
      <c r="U70" s="59">
        <f>SUM(U4:U69)</f>
        <v>1335381.3708539</v>
      </c>
      <c r="V70" s="59">
        <f>SUM(V4:V69)</f>
        <v>1335381.3708539</v>
      </c>
    </row>
    <row r="71" s="44" customFormat="1" spans="1:22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</row>
  </sheetData>
  <mergeCells count="6">
    <mergeCell ref="A2:V2"/>
    <mergeCell ref="A70:C70"/>
    <mergeCell ref="A71:V71"/>
    <mergeCell ref="V4:V23"/>
    <mergeCell ref="V25:V35"/>
    <mergeCell ref="V36:V69"/>
  </mergeCells>
  <printOptions horizontalCentered="1"/>
  <pageMargins left="0.751388888888889" right="0.751388888888889" top="1" bottom="1" header="0.5" footer="0.5"/>
  <pageSetup paperSize="9" scale="50" orientation="portrait" horizontalDpi="600"/>
  <headerFooter/>
  <ignoredErrors>
    <ignoredError sqref="V4 V25 V3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2"/>
  <sheetViews>
    <sheetView workbookViewId="0">
      <selection activeCell="B13" sqref="B13"/>
    </sheetView>
  </sheetViews>
  <sheetFormatPr defaultColWidth="9" defaultRowHeight="13.5"/>
  <cols>
    <col min="1" max="1" width="9" style="44"/>
    <col min="2" max="2" width="50" style="44" customWidth="1"/>
    <col min="3" max="3" width="11.1428571428571" style="44" customWidth="1"/>
    <col min="4" max="4" width="9" style="44"/>
    <col min="5" max="7" width="9" style="44" hidden="1" customWidth="1"/>
    <col min="8" max="10" width="9.38095238095238" style="44" hidden="1" customWidth="1"/>
    <col min="11" max="16" width="9" style="44" hidden="1" customWidth="1"/>
    <col min="17" max="17" width="13.3809523809524" style="44" hidden="1" customWidth="1"/>
    <col min="18" max="18" width="16.1428571428571" style="44" customWidth="1"/>
    <col min="19" max="19" width="9" style="44"/>
    <col min="20" max="20" width="27.5047619047619" style="44" customWidth="1"/>
    <col min="21" max="21" width="14.5047619047619" style="44" customWidth="1"/>
    <col min="22" max="22" width="12.8857142857143" style="44"/>
    <col min="23" max="16384" width="9" style="44"/>
  </cols>
  <sheetData>
    <row r="1" s="44" customFormat="1" ht="30" customHeight="1" spans="1:22">
      <c r="A1" s="45" t="s">
        <v>0</v>
      </c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="44" customFormat="1" ht="34" customHeight="1" spans="1:22">
      <c r="A2" s="47" t="s">
        <v>97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="44" customFormat="1" ht="109" customHeight="1" spans="1:22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48" t="s">
        <v>12</v>
      </c>
      <c r="L3" s="49" t="s">
        <v>98</v>
      </c>
      <c r="M3" s="50" t="s">
        <v>14</v>
      </c>
      <c r="N3" s="51" t="s">
        <v>15</v>
      </c>
      <c r="O3" s="51" t="s">
        <v>16</v>
      </c>
      <c r="P3" s="51" t="s">
        <v>17</v>
      </c>
      <c r="Q3" s="51" t="s">
        <v>18</v>
      </c>
      <c r="R3" s="50" t="s">
        <v>99</v>
      </c>
      <c r="S3" s="50" t="s">
        <v>100</v>
      </c>
      <c r="T3" s="50" t="s">
        <v>101</v>
      </c>
      <c r="U3" s="50" t="s">
        <v>102</v>
      </c>
      <c r="V3" s="52" t="s">
        <v>23</v>
      </c>
    </row>
    <row r="4" s="44" customFormat="1" ht="32" customHeight="1" spans="1:22">
      <c r="A4" s="53">
        <v>1</v>
      </c>
      <c r="B4" s="54" t="s">
        <v>24</v>
      </c>
      <c r="C4" s="55" t="s">
        <v>39</v>
      </c>
      <c r="D4" s="55" t="s">
        <v>40</v>
      </c>
      <c r="E4" s="55">
        <v>1.5</v>
      </c>
      <c r="F4" s="55">
        <v>7</v>
      </c>
      <c r="G4" s="55">
        <v>1</v>
      </c>
      <c r="H4" s="54">
        <v>17979.47</v>
      </c>
      <c r="I4" s="55">
        <v>18798.39</v>
      </c>
      <c r="J4" s="54">
        <v>17979.47</v>
      </c>
      <c r="K4" s="56">
        <v>0.956436694844612</v>
      </c>
      <c r="L4" s="57">
        <v>0</v>
      </c>
      <c r="M4" s="58">
        <v>1</v>
      </c>
      <c r="N4" s="58">
        <v>0</v>
      </c>
      <c r="O4" s="58">
        <v>0</v>
      </c>
      <c r="P4" s="58">
        <v>0</v>
      </c>
      <c r="Q4" s="58">
        <v>1</v>
      </c>
      <c r="R4" s="59">
        <v>17979.47</v>
      </c>
      <c r="S4" s="58">
        <v>511325</v>
      </c>
      <c r="T4" s="58">
        <v>0.108472736509855</v>
      </c>
      <c r="U4" s="59">
        <v>55464.8219959016</v>
      </c>
      <c r="V4" s="59">
        <v>55464.8219959016</v>
      </c>
    </row>
    <row r="5" s="44" customFormat="1" ht="32" customHeight="1" spans="1:22">
      <c r="A5" s="53">
        <v>2</v>
      </c>
      <c r="B5" s="54" t="s">
        <v>47</v>
      </c>
      <c r="C5" s="55" t="s">
        <v>48</v>
      </c>
      <c r="D5" s="55" t="s">
        <v>40</v>
      </c>
      <c r="E5" s="55">
        <v>1.5</v>
      </c>
      <c r="F5" s="55">
        <v>7</v>
      </c>
      <c r="G5" s="55">
        <v>1</v>
      </c>
      <c r="H5" s="54">
        <v>40021.07</v>
      </c>
      <c r="I5" s="55">
        <v>41579.24</v>
      </c>
      <c r="J5" s="54">
        <v>40021.07</v>
      </c>
      <c r="K5" s="56">
        <v>0.962525289062523</v>
      </c>
      <c r="L5" s="57">
        <v>0</v>
      </c>
      <c r="M5" s="58">
        <v>1</v>
      </c>
      <c r="N5" s="58">
        <v>0</v>
      </c>
      <c r="O5" s="58">
        <v>0</v>
      </c>
      <c r="P5" s="58">
        <v>0</v>
      </c>
      <c r="Q5" s="58">
        <v>1</v>
      </c>
      <c r="R5" s="59">
        <v>40021.07</v>
      </c>
      <c r="S5" s="58">
        <v>511325</v>
      </c>
      <c r="T5" s="58">
        <v>0.241452889376187</v>
      </c>
      <c r="U5" s="59">
        <v>123460.898660279</v>
      </c>
      <c r="V5" s="59">
        <v>123460.898660279</v>
      </c>
    </row>
    <row r="6" s="44" customFormat="1" ht="32" customHeight="1" spans="1:22">
      <c r="A6" s="53">
        <v>3</v>
      </c>
      <c r="B6" s="54" t="s">
        <v>49</v>
      </c>
      <c r="C6" s="55" t="s">
        <v>60</v>
      </c>
      <c r="D6" s="55" t="s">
        <v>40</v>
      </c>
      <c r="E6" s="55">
        <v>1.5</v>
      </c>
      <c r="F6" s="55">
        <v>9</v>
      </c>
      <c r="G6" s="55">
        <v>1</v>
      </c>
      <c r="H6" s="54">
        <v>28364.07</v>
      </c>
      <c r="I6" s="55">
        <v>29425.69</v>
      </c>
      <c r="J6" s="54">
        <v>28363.95</v>
      </c>
      <c r="K6" s="56">
        <v>0.963917923419978</v>
      </c>
      <c r="L6" s="57">
        <v>0</v>
      </c>
      <c r="M6" s="58">
        <v>1</v>
      </c>
      <c r="N6" s="58">
        <v>1</v>
      </c>
      <c r="O6" s="58">
        <v>0</v>
      </c>
      <c r="P6" s="58">
        <v>1</v>
      </c>
      <c r="Q6" s="58">
        <v>0.99</v>
      </c>
      <c r="R6" s="59">
        <v>28222.13025</v>
      </c>
      <c r="S6" s="58">
        <v>511325</v>
      </c>
      <c r="T6" s="58">
        <v>0.170268183564647</v>
      </c>
      <c r="U6" s="59">
        <v>87062.378961193</v>
      </c>
      <c r="V6" s="59">
        <v>87062.378961193</v>
      </c>
    </row>
    <row r="7" s="44" customFormat="1" ht="32" customHeight="1" spans="1:22">
      <c r="A7" s="53">
        <v>4</v>
      </c>
      <c r="B7" s="54" t="s">
        <v>61</v>
      </c>
      <c r="C7" s="55" t="s">
        <v>80</v>
      </c>
      <c r="D7" s="55" t="s">
        <v>40</v>
      </c>
      <c r="E7" s="55">
        <v>1.5</v>
      </c>
      <c r="F7" s="55">
        <v>19</v>
      </c>
      <c r="G7" s="55">
        <v>1</v>
      </c>
      <c r="H7" s="54">
        <v>51527.98</v>
      </c>
      <c r="I7" s="54">
        <v>55331.41</v>
      </c>
      <c r="J7" s="54">
        <v>50660.01</v>
      </c>
      <c r="K7" s="56">
        <v>0.915574173873393</v>
      </c>
      <c r="L7" s="57">
        <v>0</v>
      </c>
      <c r="M7" s="58">
        <v>1</v>
      </c>
      <c r="N7" s="58">
        <v>0</v>
      </c>
      <c r="O7" s="58">
        <v>0</v>
      </c>
      <c r="P7" s="58">
        <v>0</v>
      </c>
      <c r="Q7" s="58">
        <v>1</v>
      </c>
      <c r="R7" s="59">
        <v>50660.01</v>
      </c>
      <c r="S7" s="58">
        <v>511325</v>
      </c>
      <c r="T7" s="58">
        <v>0.30563914933625</v>
      </c>
      <c r="U7" s="59">
        <v>156280.938034358</v>
      </c>
      <c r="V7" s="60">
        <f>SUM(U7:U10)</f>
        <v>245336.900382627</v>
      </c>
    </row>
    <row r="8" s="44" customFormat="1" ht="32" customHeight="1" spans="1:22">
      <c r="A8" s="53">
        <v>5</v>
      </c>
      <c r="B8" s="54" t="s">
        <v>61</v>
      </c>
      <c r="C8" s="55" t="s">
        <v>81</v>
      </c>
      <c r="D8" s="55" t="s">
        <v>40</v>
      </c>
      <c r="E8" s="55">
        <v>1.5</v>
      </c>
      <c r="F8" s="55">
        <v>19</v>
      </c>
      <c r="G8" s="55">
        <v>1</v>
      </c>
      <c r="H8" s="54">
        <v>5904.7</v>
      </c>
      <c r="I8" s="54">
        <v>7282.05</v>
      </c>
      <c r="J8" s="54">
        <v>5916.79</v>
      </c>
      <c r="K8" s="56">
        <v>0.8125170796685</v>
      </c>
      <c r="L8" s="57">
        <v>0</v>
      </c>
      <c r="M8" s="58">
        <v>1</v>
      </c>
      <c r="N8" s="58">
        <v>0</v>
      </c>
      <c r="O8" s="58">
        <v>0</v>
      </c>
      <c r="P8" s="58">
        <v>0</v>
      </c>
      <c r="Q8" s="58">
        <v>1</v>
      </c>
      <c r="R8" s="59">
        <v>5916.79</v>
      </c>
      <c r="S8" s="58">
        <v>511325</v>
      </c>
      <c r="T8" s="58">
        <v>0.0356968477187673</v>
      </c>
      <c r="U8" s="59">
        <v>18252.6906597987</v>
      </c>
      <c r="V8" s="61"/>
    </row>
    <row r="9" s="44" customFormat="1" ht="32" customHeight="1" spans="1:22">
      <c r="A9" s="53">
        <v>6</v>
      </c>
      <c r="B9" s="54" t="s">
        <v>61</v>
      </c>
      <c r="C9" s="55" t="s">
        <v>93</v>
      </c>
      <c r="D9" s="55" t="s">
        <v>40</v>
      </c>
      <c r="E9" s="55">
        <v>1.5</v>
      </c>
      <c r="F9" s="55">
        <v>13</v>
      </c>
      <c r="G9" s="55">
        <v>1</v>
      </c>
      <c r="H9" s="54">
        <v>11409.47</v>
      </c>
      <c r="I9" s="54">
        <v>12846.04</v>
      </c>
      <c r="J9" s="54">
        <v>11406.89</v>
      </c>
      <c r="K9" s="56">
        <v>0.887969366435104</v>
      </c>
      <c r="L9" s="57">
        <v>0</v>
      </c>
      <c r="M9" s="58">
        <v>1</v>
      </c>
      <c r="N9" s="58">
        <v>0</v>
      </c>
      <c r="O9" s="58">
        <v>0</v>
      </c>
      <c r="P9" s="58">
        <v>0</v>
      </c>
      <c r="Q9" s="58">
        <v>1</v>
      </c>
      <c r="R9" s="59">
        <v>11406.89</v>
      </c>
      <c r="S9" s="58">
        <v>511325</v>
      </c>
      <c r="T9" s="58">
        <v>0.0688194131065543</v>
      </c>
      <c r="U9" s="59">
        <v>35189.0864067089</v>
      </c>
      <c r="V9" s="61"/>
    </row>
    <row r="10" s="44" customFormat="1" ht="32" customHeight="1" spans="1:22">
      <c r="A10" s="53">
        <v>7</v>
      </c>
      <c r="B10" s="54" t="s">
        <v>61</v>
      </c>
      <c r="C10" s="55" t="s">
        <v>94</v>
      </c>
      <c r="D10" s="55" t="s">
        <v>40</v>
      </c>
      <c r="E10" s="55">
        <v>1.5</v>
      </c>
      <c r="F10" s="55">
        <v>13</v>
      </c>
      <c r="G10" s="55">
        <v>1</v>
      </c>
      <c r="H10" s="54">
        <v>11547.84</v>
      </c>
      <c r="I10" s="54">
        <v>12919.07</v>
      </c>
      <c r="J10" s="54">
        <v>11544.69</v>
      </c>
      <c r="K10" s="56">
        <v>0.893616181350515</v>
      </c>
      <c r="L10" s="57">
        <v>0</v>
      </c>
      <c r="M10" s="58">
        <v>1</v>
      </c>
      <c r="N10" s="58">
        <v>0</v>
      </c>
      <c r="O10" s="58">
        <v>0</v>
      </c>
      <c r="P10" s="58">
        <v>0</v>
      </c>
      <c r="Q10" s="58">
        <v>1</v>
      </c>
      <c r="R10" s="59">
        <v>11544.69</v>
      </c>
      <c r="S10" s="58">
        <v>511325</v>
      </c>
      <c r="T10" s="58">
        <v>0.0696507803877399</v>
      </c>
      <c r="U10" s="59">
        <v>35614.1852817611</v>
      </c>
      <c r="V10" s="62"/>
    </row>
    <row r="11" s="44" customFormat="1" ht="32" customHeight="1" spans="1:22">
      <c r="A11" s="63" t="s">
        <v>96</v>
      </c>
      <c r="B11" s="64"/>
      <c r="C11" s="65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7">
        <f>SUM(R4:R10)</f>
        <v>165751.05025</v>
      </c>
      <c r="S11" s="66"/>
      <c r="T11" s="67"/>
      <c r="U11" s="67">
        <f>SUM(U4:U10)</f>
        <v>511325</v>
      </c>
      <c r="V11" s="68">
        <f>SUM(V4:V10)</f>
        <v>511325</v>
      </c>
    </row>
    <row r="12" s="44" customFormat="1" spans="1:22"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</sheetData>
  <mergeCells count="4">
    <mergeCell ref="A2:V2"/>
    <mergeCell ref="A11:C11"/>
    <mergeCell ref="B12:V12"/>
    <mergeCell ref="V7:V10"/>
  </mergeCells>
  <pageMargins left="0.75" right="0.75" top="1" bottom="1" header="0.5" footer="0.5"/>
  <pageSetup paperSize="9" scale="83" orientation="landscape"/>
  <headerFooter/>
  <ignoredErrors>
    <ignoredError sqref="V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5"/>
  <sheetViews>
    <sheetView workbookViewId="0">
      <selection activeCell="M14" sqref="M14"/>
    </sheetView>
  </sheetViews>
  <sheetFormatPr defaultColWidth="9.13333333333333" defaultRowHeight="14.25"/>
  <cols>
    <col min="1" max="1" width="7.57142857142857" style="1" customWidth="1"/>
    <col min="2" max="2" width="60.2857142857143" style="2" customWidth="1"/>
    <col min="3" max="3" width="11.847619047619" style="3" customWidth="1"/>
    <col min="4" max="4" width="10.847619047619" style="3" customWidth="1"/>
    <col min="5" max="5" width="28.2857142857143" style="3" customWidth="1"/>
    <col min="6" max="6" width="12.1333333333333" style="3" customWidth="1"/>
    <col min="7" max="7" width="14.4285714285714" style="3" customWidth="1"/>
    <col min="8" max="8" width="12.1333333333333" style="3" customWidth="1"/>
    <col min="9" max="9" width="16.7142857142857" style="3" customWidth="1"/>
    <col min="10" max="10" width="28.4285714285714" style="4" customWidth="1"/>
    <col min="11" max="11" width="17.7142857142857" customWidth="1"/>
  </cols>
  <sheetData>
    <row r="1" ht="25" customHeight="1" spans="1:11">
      <c r="A1" s="5" t="s">
        <v>0</v>
      </c>
    </row>
    <row r="2" ht="40" customHeight="1" spans="1:11">
      <c r="A2" s="6" t="s">
        <v>103</v>
      </c>
      <c r="B2" s="7"/>
      <c r="C2" s="8"/>
      <c r="D2" s="8"/>
      <c r="E2" s="8"/>
      <c r="F2" s="8"/>
      <c r="G2" s="8"/>
      <c r="H2" s="8"/>
      <c r="I2" s="8"/>
      <c r="J2" s="9"/>
      <c r="K2" s="10"/>
    </row>
    <row r="3" ht="52" customHeight="1" spans="1:11">
      <c r="A3" s="11" t="s">
        <v>2</v>
      </c>
      <c r="B3" s="12" t="s">
        <v>104</v>
      </c>
      <c r="C3" s="11" t="s">
        <v>4</v>
      </c>
      <c r="D3" s="11" t="s">
        <v>105</v>
      </c>
      <c r="E3" s="13" t="s">
        <v>106</v>
      </c>
      <c r="F3" s="14" t="s">
        <v>107</v>
      </c>
      <c r="G3" s="14" t="s">
        <v>108</v>
      </c>
      <c r="H3" s="14" t="s">
        <v>109</v>
      </c>
      <c r="I3" s="14" t="s">
        <v>110</v>
      </c>
      <c r="J3" s="15" t="s">
        <v>111</v>
      </c>
      <c r="K3" s="14" t="s">
        <v>23</v>
      </c>
    </row>
    <row r="4" ht="13.5" spans="1:11">
      <c r="A4" s="16">
        <v>1</v>
      </c>
      <c r="B4" s="17" t="s">
        <v>49</v>
      </c>
      <c r="C4" s="18" t="s">
        <v>112</v>
      </c>
      <c r="D4" s="19" t="s">
        <v>113</v>
      </c>
      <c r="E4" s="20" t="s">
        <v>26</v>
      </c>
      <c r="F4" s="20">
        <v>354</v>
      </c>
      <c r="G4" s="21">
        <f>F4/365*12</f>
        <v>11.6383561643836</v>
      </c>
      <c r="H4" s="22" t="s">
        <v>114</v>
      </c>
      <c r="I4" s="21">
        <v>15.13</v>
      </c>
      <c r="J4" s="23">
        <f>I4/1126.99*686470.58</f>
        <v>9215.96453863832</v>
      </c>
      <c r="K4" s="23">
        <f>SUM(J4:J13)</f>
        <v>57165.7813583084</v>
      </c>
    </row>
    <row r="5" ht="13.5" spans="1:11">
      <c r="A5" s="16">
        <v>2</v>
      </c>
      <c r="B5" s="17" t="s">
        <v>49</v>
      </c>
      <c r="C5" s="18" t="s">
        <v>115</v>
      </c>
      <c r="D5" s="19" t="s">
        <v>113</v>
      </c>
      <c r="E5" s="20" t="s">
        <v>26</v>
      </c>
      <c r="F5" s="20">
        <v>56</v>
      </c>
      <c r="G5" s="21">
        <f t="shared" ref="G5:G36" si="0">F5/365*12</f>
        <v>1.84109589041096</v>
      </c>
      <c r="H5" s="22" t="s">
        <v>114</v>
      </c>
      <c r="I5" s="21">
        <v>2.39</v>
      </c>
      <c r="J5" s="23">
        <f t="shared" ref="J5:J36" si="1">I5/1126.99*686470.58</f>
        <v>1455.79347305655</v>
      </c>
      <c r="K5" s="23"/>
    </row>
    <row r="6" ht="13.5" spans="1:11">
      <c r="A6" s="16">
        <v>3</v>
      </c>
      <c r="B6" s="17" t="s">
        <v>49</v>
      </c>
      <c r="C6" s="18" t="s">
        <v>116</v>
      </c>
      <c r="D6" s="19" t="s">
        <v>113</v>
      </c>
      <c r="E6" s="20" t="s">
        <v>26</v>
      </c>
      <c r="F6" s="20">
        <v>286</v>
      </c>
      <c r="G6" s="21">
        <f t="shared" si="0"/>
        <v>9.4027397260274</v>
      </c>
      <c r="H6" s="22" t="s">
        <v>114</v>
      </c>
      <c r="I6" s="21">
        <v>12.22</v>
      </c>
      <c r="J6" s="23">
        <f t="shared" si="1"/>
        <v>7443.42938943558</v>
      </c>
      <c r="K6" s="23"/>
    </row>
    <row r="7" ht="13.5" spans="1:11">
      <c r="A7" s="16">
        <v>4</v>
      </c>
      <c r="B7" s="17" t="s">
        <v>49</v>
      </c>
      <c r="C7" s="18" t="s">
        <v>117</v>
      </c>
      <c r="D7" s="19" t="s">
        <v>113</v>
      </c>
      <c r="E7" s="20" t="s">
        <v>26</v>
      </c>
      <c r="F7" s="20">
        <v>356</v>
      </c>
      <c r="G7" s="21">
        <f t="shared" si="0"/>
        <v>11.7041095890411</v>
      </c>
      <c r="H7" s="22" t="s">
        <v>114</v>
      </c>
      <c r="I7" s="21">
        <v>15.22</v>
      </c>
      <c r="J7" s="23">
        <f t="shared" si="1"/>
        <v>9270.78521335593</v>
      </c>
      <c r="K7" s="23"/>
    </row>
    <row r="8" ht="13.5" spans="1:11">
      <c r="A8" s="16">
        <v>5</v>
      </c>
      <c r="B8" s="17" t="s">
        <v>49</v>
      </c>
      <c r="C8" s="18" t="s">
        <v>118</v>
      </c>
      <c r="D8" s="19" t="s">
        <v>113</v>
      </c>
      <c r="E8" s="20" t="s">
        <v>26</v>
      </c>
      <c r="F8" s="20">
        <v>66</v>
      </c>
      <c r="G8" s="21">
        <f t="shared" si="0"/>
        <v>2.16986301369863</v>
      </c>
      <c r="H8" s="22" t="s">
        <v>114</v>
      </c>
      <c r="I8" s="21">
        <v>2.82</v>
      </c>
      <c r="J8" s="23">
        <f t="shared" si="1"/>
        <v>1717.71447448513</v>
      </c>
      <c r="K8" s="23"/>
    </row>
    <row r="9" ht="13.5" spans="1:11">
      <c r="A9" s="16">
        <v>6</v>
      </c>
      <c r="B9" s="17" t="s">
        <v>49</v>
      </c>
      <c r="C9" s="18" t="s">
        <v>119</v>
      </c>
      <c r="D9" s="19" t="s">
        <v>113</v>
      </c>
      <c r="E9" s="20" t="s">
        <v>26</v>
      </c>
      <c r="F9" s="20">
        <v>71</v>
      </c>
      <c r="G9" s="21">
        <f t="shared" si="0"/>
        <v>2.33424657534247</v>
      </c>
      <c r="H9" s="22" t="s">
        <v>114</v>
      </c>
      <c r="I9" s="21">
        <v>3.03</v>
      </c>
      <c r="J9" s="23">
        <f t="shared" si="1"/>
        <v>1845.62938215956</v>
      </c>
      <c r="K9" s="23"/>
    </row>
    <row r="10" ht="13.5" spans="1:11">
      <c r="A10" s="16">
        <v>7</v>
      </c>
      <c r="B10" s="17" t="s">
        <v>49</v>
      </c>
      <c r="C10" s="18" t="s">
        <v>120</v>
      </c>
      <c r="D10" s="19" t="s">
        <v>113</v>
      </c>
      <c r="E10" s="20" t="s">
        <v>26</v>
      </c>
      <c r="F10" s="20">
        <v>286</v>
      </c>
      <c r="G10" s="21">
        <f t="shared" si="0"/>
        <v>9.4027397260274</v>
      </c>
      <c r="H10" s="22" t="s">
        <v>114</v>
      </c>
      <c r="I10" s="21">
        <v>12.22</v>
      </c>
      <c r="J10" s="23">
        <f t="shared" si="1"/>
        <v>7443.42938943558</v>
      </c>
      <c r="K10" s="23"/>
    </row>
    <row r="11" ht="13.5" spans="1:11">
      <c r="A11" s="16">
        <v>8</v>
      </c>
      <c r="B11" s="17" t="s">
        <v>49</v>
      </c>
      <c r="C11" s="18" t="s">
        <v>121</v>
      </c>
      <c r="D11" s="19" t="s">
        <v>113</v>
      </c>
      <c r="E11" s="20" t="s">
        <v>26</v>
      </c>
      <c r="F11" s="20">
        <v>356</v>
      </c>
      <c r="G11" s="21">
        <f t="shared" si="0"/>
        <v>11.7041095890411</v>
      </c>
      <c r="H11" s="22" t="s">
        <v>114</v>
      </c>
      <c r="I11" s="21">
        <v>15.22</v>
      </c>
      <c r="J11" s="23">
        <f t="shared" si="1"/>
        <v>9270.78521335593</v>
      </c>
      <c r="K11" s="23"/>
    </row>
    <row r="12" ht="13.5" spans="1:11">
      <c r="A12" s="16">
        <v>9</v>
      </c>
      <c r="B12" s="17" t="s">
        <v>49</v>
      </c>
      <c r="C12" s="18" t="s">
        <v>122</v>
      </c>
      <c r="D12" s="19" t="s">
        <v>113</v>
      </c>
      <c r="E12" s="20" t="s">
        <v>26</v>
      </c>
      <c r="F12" s="20">
        <v>299</v>
      </c>
      <c r="G12" s="21">
        <f t="shared" si="0"/>
        <v>9.83013698630137</v>
      </c>
      <c r="H12" s="22" t="s">
        <v>114</v>
      </c>
      <c r="I12" s="21">
        <v>12.78</v>
      </c>
      <c r="J12" s="23">
        <f t="shared" si="1"/>
        <v>7784.53580990071</v>
      </c>
      <c r="K12" s="23"/>
    </row>
    <row r="13" ht="13.5" spans="1:11">
      <c r="A13" s="16">
        <v>10</v>
      </c>
      <c r="B13" s="17" t="s">
        <v>49</v>
      </c>
      <c r="C13" s="18" t="s">
        <v>123</v>
      </c>
      <c r="D13" s="19" t="s">
        <v>113</v>
      </c>
      <c r="E13" s="20" t="s">
        <v>26</v>
      </c>
      <c r="F13" s="20">
        <v>66</v>
      </c>
      <c r="G13" s="21">
        <f t="shared" si="0"/>
        <v>2.16986301369863</v>
      </c>
      <c r="H13" s="22" t="s">
        <v>114</v>
      </c>
      <c r="I13" s="21">
        <v>2.82</v>
      </c>
      <c r="J13" s="23">
        <f t="shared" si="1"/>
        <v>1717.71447448513</v>
      </c>
      <c r="K13" s="23"/>
    </row>
    <row r="14" ht="13.5" spans="1:11">
      <c r="A14" s="16">
        <v>11</v>
      </c>
      <c r="B14" s="17" t="s">
        <v>124</v>
      </c>
      <c r="C14" s="18" t="s">
        <v>125</v>
      </c>
      <c r="D14" s="19" t="s">
        <v>113</v>
      </c>
      <c r="E14" s="20" t="s">
        <v>26</v>
      </c>
      <c r="F14" s="20">
        <v>121</v>
      </c>
      <c r="G14" s="21">
        <f t="shared" si="0"/>
        <v>3.97808219178082</v>
      </c>
      <c r="H14" s="22" t="s">
        <v>126</v>
      </c>
      <c r="I14" s="21">
        <v>3.98</v>
      </c>
      <c r="J14" s="23">
        <f t="shared" si="1"/>
        <v>2424.29205973434</v>
      </c>
      <c r="K14" s="24">
        <f>SUM(J14:J113)</f>
        <v>629304.798641692</v>
      </c>
    </row>
    <row r="15" ht="13.5" spans="1:11">
      <c r="A15" s="16">
        <v>12</v>
      </c>
      <c r="B15" s="17" t="s">
        <v>124</v>
      </c>
      <c r="C15" s="18" t="s">
        <v>127</v>
      </c>
      <c r="D15" s="19" t="s">
        <v>113</v>
      </c>
      <c r="E15" s="20" t="s">
        <v>26</v>
      </c>
      <c r="F15" s="20">
        <v>349</v>
      </c>
      <c r="G15" s="21">
        <f t="shared" si="0"/>
        <v>11.4739726027397</v>
      </c>
      <c r="H15" s="22" t="s">
        <v>126</v>
      </c>
      <c r="I15" s="21">
        <v>11.47</v>
      </c>
      <c r="J15" s="23">
        <f t="shared" si="1"/>
        <v>6986.59043345549</v>
      </c>
      <c r="K15" s="25"/>
    </row>
    <row r="16" ht="13.5" spans="1:11">
      <c r="A16" s="16">
        <v>13</v>
      </c>
      <c r="B16" s="17" t="s">
        <v>124</v>
      </c>
      <c r="C16" s="18" t="s">
        <v>128</v>
      </c>
      <c r="D16" s="19" t="s">
        <v>113</v>
      </c>
      <c r="E16" s="20" t="s">
        <v>26</v>
      </c>
      <c r="F16" s="20">
        <v>332</v>
      </c>
      <c r="G16" s="21">
        <f t="shared" si="0"/>
        <v>10.9150684931507</v>
      </c>
      <c r="H16" s="22" t="s">
        <v>126</v>
      </c>
      <c r="I16" s="21">
        <v>10.92</v>
      </c>
      <c r="J16" s="23">
        <f t="shared" si="1"/>
        <v>6651.57519907009</v>
      </c>
      <c r="K16" s="25"/>
    </row>
    <row r="17" ht="13.5" spans="1:11">
      <c r="A17" s="16">
        <v>14</v>
      </c>
      <c r="B17" s="17" t="s">
        <v>124</v>
      </c>
      <c r="C17" s="18" t="s">
        <v>129</v>
      </c>
      <c r="D17" s="19" t="s">
        <v>113</v>
      </c>
      <c r="E17" s="20" t="s">
        <v>26</v>
      </c>
      <c r="F17" s="20">
        <v>137</v>
      </c>
      <c r="G17" s="21">
        <f t="shared" si="0"/>
        <v>4.5041095890411</v>
      </c>
      <c r="H17" s="22" t="s">
        <v>126</v>
      </c>
      <c r="I17" s="21">
        <v>4.5</v>
      </c>
      <c r="J17" s="23">
        <f t="shared" si="1"/>
        <v>2741.03373588053</v>
      </c>
      <c r="K17" s="25"/>
    </row>
    <row r="18" ht="13.5" spans="1:11">
      <c r="A18" s="16">
        <v>15</v>
      </c>
      <c r="B18" s="17" t="s">
        <v>124</v>
      </c>
      <c r="C18" s="18" t="s">
        <v>130</v>
      </c>
      <c r="D18" s="19" t="s">
        <v>113</v>
      </c>
      <c r="E18" s="20" t="s">
        <v>26</v>
      </c>
      <c r="F18" s="20">
        <v>306</v>
      </c>
      <c r="G18" s="21">
        <f t="shared" si="0"/>
        <v>10.0602739726027</v>
      </c>
      <c r="H18" s="22" t="s">
        <v>126</v>
      </c>
      <c r="I18" s="21">
        <v>10.06</v>
      </c>
      <c r="J18" s="23">
        <f t="shared" si="1"/>
        <v>6127.73319621292</v>
      </c>
      <c r="K18" s="25"/>
    </row>
    <row r="19" ht="13.5" spans="1:11">
      <c r="A19" s="16">
        <v>16</v>
      </c>
      <c r="B19" s="17" t="s">
        <v>124</v>
      </c>
      <c r="C19" s="18" t="s">
        <v>131</v>
      </c>
      <c r="D19" s="19" t="s">
        <v>113</v>
      </c>
      <c r="E19" s="20" t="s">
        <v>26</v>
      </c>
      <c r="F19" s="20">
        <v>342</v>
      </c>
      <c r="G19" s="21">
        <f t="shared" si="0"/>
        <v>11.2438356164384</v>
      </c>
      <c r="H19" s="22" t="s">
        <v>126</v>
      </c>
      <c r="I19" s="21">
        <v>11.24</v>
      </c>
      <c r="J19" s="23">
        <f t="shared" si="1"/>
        <v>6846.49315362159</v>
      </c>
      <c r="K19" s="25"/>
    </row>
    <row r="20" ht="13.5" spans="1:11">
      <c r="A20" s="16">
        <v>17</v>
      </c>
      <c r="B20" s="17" t="s">
        <v>124</v>
      </c>
      <c r="C20" s="18" t="s">
        <v>132</v>
      </c>
      <c r="D20" s="19" t="s">
        <v>113</v>
      </c>
      <c r="E20" s="20" t="s">
        <v>26</v>
      </c>
      <c r="F20" s="20">
        <v>312</v>
      </c>
      <c r="G20" s="21">
        <f t="shared" si="0"/>
        <v>10.2575342465753</v>
      </c>
      <c r="H20" s="22" t="s">
        <v>114</v>
      </c>
      <c r="I20" s="21">
        <v>13.33</v>
      </c>
      <c r="J20" s="23">
        <f t="shared" si="1"/>
        <v>8119.55104428611</v>
      </c>
      <c r="K20" s="25"/>
    </row>
    <row r="21" ht="13.5" spans="1:11">
      <c r="A21" s="16">
        <v>18</v>
      </c>
      <c r="B21" s="17" t="s">
        <v>124</v>
      </c>
      <c r="C21" s="18" t="s">
        <v>133</v>
      </c>
      <c r="D21" s="19" t="s">
        <v>113</v>
      </c>
      <c r="E21" s="20" t="s">
        <v>26</v>
      </c>
      <c r="F21" s="20">
        <v>316</v>
      </c>
      <c r="G21" s="21">
        <f t="shared" si="0"/>
        <v>10.3890410958904</v>
      </c>
      <c r="H21" s="22" t="s">
        <v>126</v>
      </c>
      <c r="I21" s="21">
        <v>10.39</v>
      </c>
      <c r="J21" s="23">
        <f t="shared" si="1"/>
        <v>6328.74233684416</v>
      </c>
      <c r="K21" s="25"/>
    </row>
    <row r="22" ht="13.5" spans="1:11">
      <c r="A22" s="16">
        <v>19</v>
      </c>
      <c r="B22" s="17" t="s">
        <v>124</v>
      </c>
      <c r="C22" s="18" t="s">
        <v>134</v>
      </c>
      <c r="D22" s="19" t="s">
        <v>113</v>
      </c>
      <c r="E22" s="20" t="s">
        <v>26</v>
      </c>
      <c r="F22" s="20">
        <v>322</v>
      </c>
      <c r="G22" s="21">
        <f t="shared" si="0"/>
        <v>10.586301369863</v>
      </c>
      <c r="H22" s="22" t="s">
        <v>126</v>
      </c>
      <c r="I22" s="21">
        <v>10.59</v>
      </c>
      <c r="J22" s="23">
        <f t="shared" si="1"/>
        <v>6450.56605843885</v>
      </c>
      <c r="K22" s="25"/>
    </row>
    <row r="23" ht="13.5" spans="1:11">
      <c r="A23" s="16">
        <v>20</v>
      </c>
      <c r="B23" s="17" t="s">
        <v>124</v>
      </c>
      <c r="C23" s="18" t="s">
        <v>135</v>
      </c>
      <c r="D23" s="19" t="s">
        <v>113</v>
      </c>
      <c r="E23" s="20" t="s">
        <v>26</v>
      </c>
      <c r="F23" s="20">
        <v>358</v>
      </c>
      <c r="G23" s="21">
        <f t="shared" si="0"/>
        <v>11.7698630136986</v>
      </c>
      <c r="H23" s="22" t="s">
        <v>126</v>
      </c>
      <c r="I23" s="21">
        <v>11.77</v>
      </c>
      <c r="J23" s="23">
        <f t="shared" si="1"/>
        <v>7169.32601584752</v>
      </c>
      <c r="K23" s="25"/>
    </row>
    <row r="24" ht="13.5" spans="1:11">
      <c r="A24" s="16">
        <v>21</v>
      </c>
      <c r="B24" s="17" t="s">
        <v>124</v>
      </c>
      <c r="C24" s="18" t="s">
        <v>136</v>
      </c>
      <c r="D24" s="19" t="s">
        <v>113</v>
      </c>
      <c r="E24" s="20" t="s">
        <v>26</v>
      </c>
      <c r="F24" s="20">
        <v>318</v>
      </c>
      <c r="G24" s="21">
        <f t="shared" si="0"/>
        <v>10.4547945205479</v>
      </c>
      <c r="H24" s="22" t="s">
        <v>114</v>
      </c>
      <c r="I24" s="21">
        <v>13.59</v>
      </c>
      <c r="J24" s="23">
        <f t="shared" si="1"/>
        <v>8277.9218823592</v>
      </c>
      <c r="K24" s="25"/>
    </row>
    <row r="25" ht="13.5" spans="1:11">
      <c r="A25" s="16">
        <v>22</v>
      </c>
      <c r="B25" s="17" t="s">
        <v>124</v>
      </c>
      <c r="C25" s="18" t="s">
        <v>137</v>
      </c>
      <c r="D25" s="19" t="s">
        <v>113</v>
      </c>
      <c r="E25" s="20" t="s">
        <v>26</v>
      </c>
      <c r="F25" s="20">
        <v>326</v>
      </c>
      <c r="G25" s="21">
        <f t="shared" si="0"/>
        <v>10.7178082191781</v>
      </c>
      <c r="H25" s="22" t="s">
        <v>126</v>
      </c>
      <c r="I25" s="21">
        <v>10.72</v>
      </c>
      <c r="J25" s="23">
        <f t="shared" si="1"/>
        <v>6529.7514774754</v>
      </c>
      <c r="K25" s="25"/>
    </row>
    <row r="26" ht="13.5" spans="1:11">
      <c r="A26" s="16">
        <v>23</v>
      </c>
      <c r="B26" s="17" t="s">
        <v>124</v>
      </c>
      <c r="C26" s="18" t="s">
        <v>138</v>
      </c>
      <c r="D26" s="19" t="s">
        <v>113</v>
      </c>
      <c r="E26" s="20" t="s">
        <v>26</v>
      </c>
      <c r="F26" s="20">
        <v>351</v>
      </c>
      <c r="G26" s="21">
        <f t="shared" si="0"/>
        <v>11.5397260273973</v>
      </c>
      <c r="H26" s="22" t="s">
        <v>126</v>
      </c>
      <c r="I26" s="21">
        <v>11.54</v>
      </c>
      <c r="J26" s="23">
        <f t="shared" si="1"/>
        <v>7029.22873601363</v>
      </c>
      <c r="K26" s="25"/>
    </row>
    <row r="27" ht="13.5" spans="1:11">
      <c r="A27" s="16">
        <v>24</v>
      </c>
      <c r="B27" s="17" t="s">
        <v>124</v>
      </c>
      <c r="C27" s="18" t="s">
        <v>139</v>
      </c>
      <c r="D27" s="19" t="s">
        <v>113</v>
      </c>
      <c r="E27" s="20" t="s">
        <v>26</v>
      </c>
      <c r="F27" s="20">
        <v>318</v>
      </c>
      <c r="G27" s="21">
        <f t="shared" si="0"/>
        <v>10.4547945205479</v>
      </c>
      <c r="H27" s="22" t="s">
        <v>126</v>
      </c>
      <c r="I27" s="21">
        <v>10.45</v>
      </c>
      <c r="J27" s="23">
        <f t="shared" si="1"/>
        <v>6365.28945332257</v>
      </c>
      <c r="K27" s="25"/>
    </row>
    <row r="28" ht="13.5" spans="1:11">
      <c r="A28" s="16">
        <v>25</v>
      </c>
      <c r="B28" s="17" t="s">
        <v>124</v>
      </c>
      <c r="C28" s="18" t="s">
        <v>140</v>
      </c>
      <c r="D28" s="19" t="s">
        <v>113</v>
      </c>
      <c r="E28" s="20" t="s">
        <v>26</v>
      </c>
      <c r="F28" s="20">
        <v>199</v>
      </c>
      <c r="G28" s="21">
        <f t="shared" si="0"/>
        <v>6.54246575342466</v>
      </c>
      <c r="H28" s="22" t="s">
        <v>126</v>
      </c>
      <c r="I28" s="21">
        <v>6.54</v>
      </c>
      <c r="J28" s="23">
        <f t="shared" si="1"/>
        <v>3983.63569614637</v>
      </c>
      <c r="K28" s="25"/>
    </row>
    <row r="29" ht="13.5" spans="1:11">
      <c r="A29" s="16">
        <v>26</v>
      </c>
      <c r="B29" s="17" t="s">
        <v>124</v>
      </c>
      <c r="C29" s="18" t="s">
        <v>141</v>
      </c>
      <c r="D29" s="19" t="s">
        <v>113</v>
      </c>
      <c r="E29" s="20" t="s">
        <v>26</v>
      </c>
      <c r="F29" s="20">
        <v>285</v>
      </c>
      <c r="G29" s="21">
        <f t="shared" si="0"/>
        <v>9.36986301369863</v>
      </c>
      <c r="H29" s="22" t="s">
        <v>126</v>
      </c>
      <c r="I29" s="21">
        <v>9.37</v>
      </c>
      <c r="J29" s="23">
        <f t="shared" si="1"/>
        <v>5707.44135671124</v>
      </c>
      <c r="K29" s="25"/>
    </row>
    <row r="30" ht="13.5" spans="1:11">
      <c r="A30" s="16">
        <v>27</v>
      </c>
      <c r="B30" s="17" t="s">
        <v>124</v>
      </c>
      <c r="C30" s="18" t="s">
        <v>142</v>
      </c>
      <c r="D30" s="19" t="s">
        <v>113</v>
      </c>
      <c r="E30" s="20" t="s">
        <v>26</v>
      </c>
      <c r="F30" s="20">
        <v>338</v>
      </c>
      <c r="G30" s="21">
        <f t="shared" si="0"/>
        <v>11.1123287671233</v>
      </c>
      <c r="H30" s="22" t="s">
        <v>114</v>
      </c>
      <c r="I30" s="21">
        <v>14.45</v>
      </c>
      <c r="J30" s="23">
        <f t="shared" si="1"/>
        <v>8801.76388521637</v>
      </c>
      <c r="K30" s="25"/>
    </row>
    <row r="31" ht="13.5" spans="1:11">
      <c r="A31" s="16">
        <v>28</v>
      </c>
      <c r="B31" s="17" t="s">
        <v>124</v>
      </c>
      <c r="C31" s="18" t="s">
        <v>143</v>
      </c>
      <c r="D31" s="19" t="s">
        <v>113</v>
      </c>
      <c r="E31" s="20" t="s">
        <v>26</v>
      </c>
      <c r="F31" s="20">
        <v>195</v>
      </c>
      <c r="G31" s="21">
        <f t="shared" si="0"/>
        <v>6.41095890410959</v>
      </c>
      <c r="H31" s="22" t="s">
        <v>126</v>
      </c>
      <c r="I31" s="21">
        <v>6.41</v>
      </c>
      <c r="J31" s="23">
        <f t="shared" si="1"/>
        <v>3904.45027710982</v>
      </c>
      <c r="K31" s="25"/>
    </row>
    <row r="32" ht="13.5" spans="1:11">
      <c r="A32" s="16">
        <v>29</v>
      </c>
      <c r="B32" s="17" t="s">
        <v>124</v>
      </c>
      <c r="C32" s="18" t="s">
        <v>144</v>
      </c>
      <c r="D32" s="19" t="s">
        <v>113</v>
      </c>
      <c r="E32" s="20" t="s">
        <v>26</v>
      </c>
      <c r="F32" s="20">
        <v>324</v>
      </c>
      <c r="G32" s="21">
        <f t="shared" si="0"/>
        <v>10.6520547945205</v>
      </c>
      <c r="H32" s="22" t="s">
        <v>114</v>
      </c>
      <c r="I32" s="21">
        <v>13.85</v>
      </c>
      <c r="J32" s="23">
        <f t="shared" si="1"/>
        <v>8436.2927204323</v>
      </c>
      <c r="K32" s="25"/>
    </row>
    <row r="33" ht="13.5" spans="1:11">
      <c r="A33" s="16">
        <v>30</v>
      </c>
      <c r="B33" s="17" t="s">
        <v>124</v>
      </c>
      <c r="C33" s="18" t="s">
        <v>145</v>
      </c>
      <c r="D33" s="19" t="s">
        <v>113</v>
      </c>
      <c r="E33" s="20" t="s">
        <v>26</v>
      </c>
      <c r="F33" s="20">
        <v>334</v>
      </c>
      <c r="G33" s="21">
        <f t="shared" si="0"/>
        <v>10.9808219178082</v>
      </c>
      <c r="H33" s="22" t="s">
        <v>126</v>
      </c>
      <c r="I33" s="21">
        <v>10.98</v>
      </c>
      <c r="J33" s="23">
        <f t="shared" si="1"/>
        <v>6688.1223155485</v>
      </c>
      <c r="K33" s="25"/>
    </row>
    <row r="34" ht="13.5" spans="1:11">
      <c r="A34" s="16">
        <v>31</v>
      </c>
      <c r="B34" s="17" t="s">
        <v>124</v>
      </c>
      <c r="C34" s="18" t="s">
        <v>146</v>
      </c>
      <c r="D34" s="19" t="s">
        <v>113</v>
      </c>
      <c r="E34" s="20" t="s">
        <v>26</v>
      </c>
      <c r="F34" s="20">
        <v>308</v>
      </c>
      <c r="G34" s="21">
        <f t="shared" si="0"/>
        <v>10.1260273972603</v>
      </c>
      <c r="H34" s="22" t="s">
        <v>126</v>
      </c>
      <c r="I34" s="21">
        <v>10.13</v>
      </c>
      <c r="J34" s="23">
        <f t="shared" si="1"/>
        <v>6170.37149877106</v>
      </c>
      <c r="K34" s="25"/>
    </row>
    <row r="35" ht="13.5" spans="1:11">
      <c r="A35" s="16">
        <v>32</v>
      </c>
      <c r="B35" s="17" t="s">
        <v>124</v>
      </c>
      <c r="C35" s="18" t="s">
        <v>147</v>
      </c>
      <c r="D35" s="19" t="s">
        <v>113</v>
      </c>
      <c r="E35" s="20" t="s">
        <v>26</v>
      </c>
      <c r="F35" s="20">
        <v>258</v>
      </c>
      <c r="G35" s="21">
        <f t="shared" si="0"/>
        <v>8.48219178082192</v>
      </c>
      <c r="H35" s="22" t="s">
        <v>126</v>
      </c>
      <c r="I35" s="21">
        <v>8.48</v>
      </c>
      <c r="J35" s="23">
        <f t="shared" si="1"/>
        <v>5165.32579561487</v>
      </c>
      <c r="K35" s="25"/>
    </row>
    <row r="36" ht="13.5" spans="1:11">
      <c r="A36" s="16">
        <v>33</v>
      </c>
      <c r="B36" s="17" t="s">
        <v>124</v>
      </c>
      <c r="C36" s="18" t="s">
        <v>148</v>
      </c>
      <c r="D36" s="19" t="s">
        <v>113</v>
      </c>
      <c r="E36" s="20" t="s">
        <v>26</v>
      </c>
      <c r="F36" s="20">
        <v>308</v>
      </c>
      <c r="G36" s="21">
        <f t="shared" si="0"/>
        <v>10.1260273972603</v>
      </c>
      <c r="H36" s="22" t="s">
        <v>126</v>
      </c>
      <c r="I36" s="21">
        <v>10.13</v>
      </c>
      <c r="J36" s="23">
        <f t="shared" si="1"/>
        <v>6170.37149877106</v>
      </c>
      <c r="K36" s="25"/>
    </row>
    <row r="37" ht="13.5" spans="1:11">
      <c r="A37" s="16">
        <v>34</v>
      </c>
      <c r="B37" s="17" t="s">
        <v>124</v>
      </c>
      <c r="C37" s="18" t="s">
        <v>149</v>
      </c>
      <c r="D37" s="19" t="s">
        <v>113</v>
      </c>
      <c r="E37" s="20" t="s">
        <v>26</v>
      </c>
      <c r="F37" s="20">
        <v>295</v>
      </c>
      <c r="G37" s="21">
        <f t="shared" ref="G37:G68" si="2">F37/365*12</f>
        <v>9.6986301369863</v>
      </c>
      <c r="H37" s="22" t="s">
        <v>126</v>
      </c>
      <c r="I37" s="21">
        <v>9.7</v>
      </c>
      <c r="J37" s="23">
        <f t="shared" ref="J37:J68" si="3">I37/1126.99*686470.58</f>
        <v>5908.45049734248</v>
      </c>
      <c r="K37" s="25"/>
    </row>
    <row r="38" ht="13.5" spans="1:11">
      <c r="A38" s="16">
        <v>35</v>
      </c>
      <c r="B38" s="17" t="s">
        <v>124</v>
      </c>
      <c r="C38" s="18" t="s">
        <v>150</v>
      </c>
      <c r="D38" s="19" t="s">
        <v>113</v>
      </c>
      <c r="E38" s="20" t="s">
        <v>26</v>
      </c>
      <c r="F38" s="20">
        <v>219</v>
      </c>
      <c r="G38" s="21">
        <f t="shared" si="2"/>
        <v>7.2</v>
      </c>
      <c r="H38" s="22" t="s">
        <v>126</v>
      </c>
      <c r="I38" s="21">
        <v>7.2</v>
      </c>
      <c r="J38" s="23">
        <f t="shared" si="3"/>
        <v>4385.65397740885</v>
      </c>
      <c r="K38" s="25"/>
    </row>
    <row r="39" ht="13.5" spans="1:11">
      <c r="A39" s="16">
        <v>36</v>
      </c>
      <c r="B39" s="17" t="s">
        <v>124</v>
      </c>
      <c r="C39" s="18" t="s">
        <v>151</v>
      </c>
      <c r="D39" s="19" t="s">
        <v>113</v>
      </c>
      <c r="E39" s="20" t="s">
        <v>26</v>
      </c>
      <c r="F39" s="20">
        <v>237</v>
      </c>
      <c r="G39" s="21">
        <f t="shared" si="2"/>
        <v>7.79178082191781</v>
      </c>
      <c r="H39" s="22" t="s">
        <v>126</v>
      </c>
      <c r="I39" s="21">
        <v>7.79</v>
      </c>
      <c r="J39" s="23">
        <f t="shared" si="3"/>
        <v>4745.03395611319</v>
      </c>
      <c r="K39" s="25"/>
    </row>
    <row r="40" ht="13.5" spans="1:11">
      <c r="A40" s="16">
        <v>37</v>
      </c>
      <c r="B40" s="17" t="s">
        <v>124</v>
      </c>
      <c r="C40" s="18" t="s">
        <v>152</v>
      </c>
      <c r="D40" s="19" t="s">
        <v>113</v>
      </c>
      <c r="E40" s="20" t="s">
        <v>26</v>
      </c>
      <c r="F40" s="20">
        <v>338</v>
      </c>
      <c r="G40" s="21">
        <f t="shared" si="2"/>
        <v>11.1123287671233</v>
      </c>
      <c r="H40" s="22" t="s">
        <v>126</v>
      </c>
      <c r="I40" s="21">
        <v>11.11</v>
      </c>
      <c r="J40" s="23">
        <f t="shared" si="3"/>
        <v>6767.30773458504</v>
      </c>
      <c r="K40" s="25"/>
    </row>
    <row r="41" ht="13.5" spans="1:11">
      <c r="A41" s="16">
        <v>38</v>
      </c>
      <c r="B41" s="17" t="s">
        <v>124</v>
      </c>
      <c r="C41" s="18" t="s">
        <v>153</v>
      </c>
      <c r="D41" s="19" t="s">
        <v>113</v>
      </c>
      <c r="E41" s="20" t="s">
        <v>26</v>
      </c>
      <c r="F41" s="20">
        <v>323</v>
      </c>
      <c r="G41" s="21">
        <f t="shared" si="2"/>
        <v>10.6191780821918</v>
      </c>
      <c r="H41" s="22" t="s">
        <v>126</v>
      </c>
      <c r="I41" s="21">
        <v>10.62</v>
      </c>
      <c r="J41" s="23">
        <f t="shared" si="3"/>
        <v>6468.83961667805</v>
      </c>
      <c r="K41" s="25"/>
    </row>
    <row r="42" ht="13.5" spans="1:11">
      <c r="A42" s="16">
        <v>39</v>
      </c>
      <c r="B42" s="17" t="s">
        <v>124</v>
      </c>
      <c r="C42" s="18" t="s">
        <v>154</v>
      </c>
      <c r="D42" s="19" t="s">
        <v>113</v>
      </c>
      <c r="E42" s="20" t="s">
        <v>26</v>
      </c>
      <c r="F42" s="20">
        <v>310</v>
      </c>
      <c r="G42" s="21">
        <f t="shared" si="2"/>
        <v>10.1917808219178</v>
      </c>
      <c r="H42" s="22" t="s">
        <v>114</v>
      </c>
      <c r="I42" s="21">
        <v>13.25</v>
      </c>
      <c r="J42" s="23">
        <f t="shared" si="3"/>
        <v>8070.82155564823</v>
      </c>
      <c r="K42" s="25"/>
    </row>
    <row r="43" ht="13.5" spans="1:11">
      <c r="A43" s="16">
        <v>40</v>
      </c>
      <c r="B43" s="17" t="s">
        <v>124</v>
      </c>
      <c r="C43" s="18" t="s">
        <v>155</v>
      </c>
      <c r="D43" s="19" t="s">
        <v>113</v>
      </c>
      <c r="E43" s="20" t="s">
        <v>26</v>
      </c>
      <c r="F43" s="20">
        <v>310</v>
      </c>
      <c r="G43" s="21">
        <f t="shared" si="2"/>
        <v>10.1917808219178</v>
      </c>
      <c r="H43" s="22" t="s">
        <v>114</v>
      </c>
      <c r="I43" s="21">
        <v>13.25</v>
      </c>
      <c r="J43" s="23">
        <f t="shared" si="3"/>
        <v>8070.82155564823</v>
      </c>
      <c r="K43" s="25"/>
    </row>
    <row r="44" ht="13.5" spans="1:11">
      <c r="A44" s="16">
        <v>41</v>
      </c>
      <c r="B44" s="17" t="s">
        <v>124</v>
      </c>
      <c r="C44" s="18" t="s">
        <v>156</v>
      </c>
      <c r="D44" s="19" t="s">
        <v>113</v>
      </c>
      <c r="E44" s="20" t="s">
        <v>26</v>
      </c>
      <c r="F44" s="20">
        <v>338</v>
      </c>
      <c r="G44" s="21">
        <f t="shared" si="2"/>
        <v>11.1123287671233</v>
      </c>
      <c r="H44" s="22" t="s">
        <v>126</v>
      </c>
      <c r="I44" s="21">
        <v>11.11</v>
      </c>
      <c r="J44" s="23">
        <f t="shared" si="3"/>
        <v>6767.30773458504</v>
      </c>
      <c r="K44" s="25"/>
    </row>
    <row r="45" ht="13.5" spans="1:11">
      <c r="A45" s="16">
        <v>42</v>
      </c>
      <c r="B45" s="17" t="s">
        <v>124</v>
      </c>
      <c r="C45" s="18" t="s">
        <v>157</v>
      </c>
      <c r="D45" s="19" t="s">
        <v>113</v>
      </c>
      <c r="E45" s="20" t="s">
        <v>26</v>
      </c>
      <c r="F45" s="20">
        <v>321</v>
      </c>
      <c r="G45" s="21">
        <f t="shared" si="2"/>
        <v>10.5534246575342</v>
      </c>
      <c r="H45" s="22" t="s">
        <v>126</v>
      </c>
      <c r="I45" s="21">
        <v>10.55</v>
      </c>
      <c r="J45" s="23">
        <f t="shared" si="3"/>
        <v>6426.20131411991</v>
      </c>
      <c r="K45" s="25"/>
    </row>
    <row r="46" ht="13.5" spans="1:11">
      <c r="A46" s="16">
        <v>43</v>
      </c>
      <c r="B46" s="17" t="s">
        <v>124</v>
      </c>
      <c r="C46" s="18" t="s">
        <v>158</v>
      </c>
      <c r="D46" s="19" t="s">
        <v>113</v>
      </c>
      <c r="E46" s="20" t="s">
        <v>26</v>
      </c>
      <c r="F46" s="20">
        <v>201</v>
      </c>
      <c r="G46" s="21">
        <f t="shared" si="2"/>
        <v>6.60821917808219</v>
      </c>
      <c r="H46" s="22" t="s">
        <v>126</v>
      </c>
      <c r="I46" s="21">
        <v>6.61</v>
      </c>
      <c r="J46" s="23">
        <f t="shared" si="3"/>
        <v>4026.27399870451</v>
      </c>
      <c r="K46" s="25"/>
    </row>
    <row r="47" ht="13.5" spans="1:11">
      <c r="A47" s="16">
        <v>44</v>
      </c>
      <c r="B47" s="17" t="s">
        <v>124</v>
      </c>
      <c r="C47" s="18" t="s">
        <v>159</v>
      </c>
      <c r="D47" s="19" t="s">
        <v>113</v>
      </c>
      <c r="E47" s="20" t="s">
        <v>26</v>
      </c>
      <c r="F47" s="20">
        <v>303</v>
      </c>
      <c r="G47" s="21">
        <f t="shared" si="2"/>
        <v>9.96164383561644</v>
      </c>
      <c r="H47" s="22" t="s">
        <v>126</v>
      </c>
      <c r="I47" s="21">
        <v>9.96</v>
      </c>
      <c r="J47" s="23">
        <f t="shared" si="3"/>
        <v>6066.82133541558</v>
      </c>
      <c r="K47" s="25"/>
    </row>
    <row r="48" ht="13.5" spans="1:11">
      <c r="A48" s="16">
        <v>45</v>
      </c>
      <c r="B48" s="17" t="s">
        <v>124</v>
      </c>
      <c r="C48" s="18" t="s">
        <v>160</v>
      </c>
      <c r="D48" s="19" t="s">
        <v>113</v>
      </c>
      <c r="E48" s="20" t="s">
        <v>26</v>
      </c>
      <c r="F48" s="20">
        <v>321</v>
      </c>
      <c r="G48" s="21">
        <f t="shared" si="2"/>
        <v>10.5534246575342</v>
      </c>
      <c r="H48" s="22" t="s">
        <v>114</v>
      </c>
      <c r="I48" s="21">
        <v>13.72</v>
      </c>
      <c r="J48" s="23">
        <f t="shared" si="3"/>
        <v>8357.10730139575</v>
      </c>
      <c r="K48" s="25"/>
    </row>
    <row r="49" ht="13.5" spans="1:11">
      <c r="A49" s="16">
        <v>46</v>
      </c>
      <c r="B49" s="17" t="s">
        <v>124</v>
      </c>
      <c r="C49" s="18" t="s">
        <v>161</v>
      </c>
      <c r="D49" s="19" t="s">
        <v>113</v>
      </c>
      <c r="E49" s="20" t="s">
        <v>26</v>
      </c>
      <c r="F49" s="20">
        <v>308</v>
      </c>
      <c r="G49" s="21">
        <f t="shared" si="2"/>
        <v>10.1260273972603</v>
      </c>
      <c r="H49" s="22" t="s">
        <v>126</v>
      </c>
      <c r="I49" s="21">
        <v>10.13</v>
      </c>
      <c r="J49" s="23">
        <f t="shared" si="3"/>
        <v>6170.37149877106</v>
      </c>
      <c r="K49" s="25"/>
    </row>
    <row r="50" ht="13.5" spans="1:11">
      <c r="A50" s="16">
        <v>47</v>
      </c>
      <c r="B50" s="17" t="s">
        <v>124</v>
      </c>
      <c r="C50" s="18" t="s">
        <v>162</v>
      </c>
      <c r="D50" s="19" t="s">
        <v>113</v>
      </c>
      <c r="E50" s="20" t="s">
        <v>26</v>
      </c>
      <c r="F50" s="20">
        <v>345</v>
      </c>
      <c r="G50" s="21">
        <f t="shared" si="2"/>
        <v>11.3424657534247</v>
      </c>
      <c r="H50" s="22" t="s">
        <v>126</v>
      </c>
      <c r="I50" s="21">
        <v>11.34</v>
      </c>
      <c r="J50" s="23">
        <f t="shared" si="3"/>
        <v>6907.40501441894</v>
      </c>
      <c r="K50" s="25"/>
    </row>
    <row r="51" ht="13.5" spans="1:11">
      <c r="A51" s="16">
        <v>48</v>
      </c>
      <c r="B51" s="17" t="s">
        <v>124</v>
      </c>
      <c r="C51" s="18" t="s">
        <v>163</v>
      </c>
      <c r="D51" s="19" t="s">
        <v>113</v>
      </c>
      <c r="E51" s="20" t="s">
        <v>26</v>
      </c>
      <c r="F51" s="20">
        <v>310</v>
      </c>
      <c r="G51" s="21">
        <f t="shared" si="2"/>
        <v>10.1917808219178</v>
      </c>
      <c r="H51" s="22" t="s">
        <v>126</v>
      </c>
      <c r="I51" s="21">
        <v>10.19</v>
      </c>
      <c r="J51" s="23">
        <f t="shared" si="3"/>
        <v>6206.91861524947</v>
      </c>
      <c r="K51" s="25"/>
    </row>
    <row r="52" ht="13.5" spans="1:11">
      <c r="A52" s="16">
        <v>49</v>
      </c>
      <c r="B52" s="17" t="s">
        <v>124</v>
      </c>
      <c r="C52" s="18" t="s">
        <v>164</v>
      </c>
      <c r="D52" s="19" t="s">
        <v>113</v>
      </c>
      <c r="E52" s="20" t="s">
        <v>26</v>
      </c>
      <c r="F52" s="20">
        <v>262</v>
      </c>
      <c r="G52" s="21">
        <f t="shared" si="2"/>
        <v>8.61369863013699</v>
      </c>
      <c r="H52" s="22" t="s">
        <v>126</v>
      </c>
      <c r="I52" s="21">
        <v>8.61</v>
      </c>
      <c r="J52" s="23">
        <f t="shared" si="3"/>
        <v>5244.51121465142</v>
      </c>
      <c r="K52" s="25"/>
    </row>
    <row r="53" ht="13.5" spans="1:11">
      <c r="A53" s="16">
        <v>50</v>
      </c>
      <c r="B53" s="17" t="s">
        <v>124</v>
      </c>
      <c r="C53" s="18" t="s">
        <v>165</v>
      </c>
      <c r="D53" s="19" t="s">
        <v>113</v>
      </c>
      <c r="E53" s="20" t="s">
        <v>26</v>
      </c>
      <c r="F53" s="20">
        <v>278</v>
      </c>
      <c r="G53" s="21">
        <f t="shared" si="2"/>
        <v>9.13972602739726</v>
      </c>
      <c r="H53" s="22" t="s">
        <v>126</v>
      </c>
      <c r="I53" s="21">
        <v>9.14</v>
      </c>
      <c r="J53" s="23">
        <f t="shared" si="3"/>
        <v>5567.34407687735</v>
      </c>
      <c r="K53" s="25"/>
    </row>
    <row r="54" ht="13.5" spans="1:11">
      <c r="A54" s="16">
        <v>51</v>
      </c>
      <c r="B54" s="17" t="s">
        <v>124</v>
      </c>
      <c r="C54" s="18" t="s">
        <v>166</v>
      </c>
      <c r="D54" s="19" t="s">
        <v>113</v>
      </c>
      <c r="E54" s="20" t="s">
        <v>26</v>
      </c>
      <c r="F54" s="20">
        <v>206</v>
      </c>
      <c r="G54" s="21">
        <f t="shared" si="2"/>
        <v>6.77260273972603</v>
      </c>
      <c r="H54" s="22" t="s">
        <v>126</v>
      </c>
      <c r="I54" s="21">
        <v>6.77</v>
      </c>
      <c r="J54" s="23">
        <f t="shared" si="3"/>
        <v>4123.73297598027</v>
      </c>
      <c r="K54" s="25"/>
    </row>
    <row r="55" ht="13.5" spans="1:11">
      <c r="A55" s="16">
        <v>52</v>
      </c>
      <c r="B55" s="17" t="s">
        <v>124</v>
      </c>
      <c r="C55" s="18" t="s">
        <v>167</v>
      </c>
      <c r="D55" s="19" t="s">
        <v>113</v>
      </c>
      <c r="E55" s="20" t="s">
        <v>26</v>
      </c>
      <c r="F55" s="20">
        <v>345</v>
      </c>
      <c r="G55" s="21">
        <f t="shared" si="2"/>
        <v>11.3424657534247</v>
      </c>
      <c r="H55" s="22" t="s">
        <v>126</v>
      </c>
      <c r="I55" s="21">
        <v>11.34</v>
      </c>
      <c r="J55" s="23">
        <f t="shared" si="3"/>
        <v>6907.40501441894</v>
      </c>
      <c r="K55" s="25"/>
    </row>
    <row r="56" ht="13.5" spans="1:11">
      <c r="A56" s="16">
        <v>53</v>
      </c>
      <c r="B56" s="17" t="s">
        <v>124</v>
      </c>
      <c r="C56" s="18" t="s">
        <v>168</v>
      </c>
      <c r="D56" s="19" t="s">
        <v>113</v>
      </c>
      <c r="E56" s="20" t="s">
        <v>26</v>
      </c>
      <c r="F56" s="20">
        <v>109</v>
      </c>
      <c r="G56" s="21">
        <f t="shared" si="2"/>
        <v>3.58356164383562</v>
      </c>
      <c r="H56" s="22" t="s">
        <v>126</v>
      </c>
      <c r="I56" s="21">
        <v>3.58</v>
      </c>
      <c r="J56" s="23">
        <f t="shared" si="3"/>
        <v>2180.64461654496</v>
      </c>
      <c r="K56" s="25"/>
    </row>
    <row r="57" ht="13.5" spans="1:11">
      <c r="A57" s="16">
        <v>54</v>
      </c>
      <c r="B57" s="17" t="s">
        <v>124</v>
      </c>
      <c r="C57" s="18" t="s">
        <v>169</v>
      </c>
      <c r="D57" s="19" t="s">
        <v>113</v>
      </c>
      <c r="E57" s="20" t="s">
        <v>26</v>
      </c>
      <c r="F57" s="20">
        <v>342</v>
      </c>
      <c r="G57" s="21">
        <f t="shared" si="2"/>
        <v>11.2438356164384</v>
      </c>
      <c r="H57" s="22" t="s">
        <v>114</v>
      </c>
      <c r="I57" s="21">
        <v>14.62</v>
      </c>
      <c r="J57" s="23">
        <f t="shared" si="3"/>
        <v>8905.31404857186</v>
      </c>
      <c r="K57" s="25"/>
    </row>
    <row r="58" ht="13.5" spans="1:11">
      <c r="A58" s="16">
        <v>55</v>
      </c>
      <c r="B58" s="17" t="s">
        <v>124</v>
      </c>
      <c r="C58" s="18" t="s">
        <v>170</v>
      </c>
      <c r="D58" s="19" t="s">
        <v>113</v>
      </c>
      <c r="E58" s="20" t="s">
        <v>26</v>
      </c>
      <c r="F58" s="20">
        <v>333</v>
      </c>
      <c r="G58" s="21">
        <f t="shared" si="2"/>
        <v>10.9479452054795</v>
      </c>
      <c r="H58" s="22" t="s">
        <v>126</v>
      </c>
      <c r="I58" s="21">
        <v>10.95</v>
      </c>
      <c r="J58" s="23">
        <f t="shared" si="3"/>
        <v>6669.84875730929</v>
      </c>
      <c r="K58" s="25"/>
    </row>
    <row r="59" ht="13.5" spans="1:11">
      <c r="A59" s="16">
        <v>56</v>
      </c>
      <c r="B59" s="17" t="s">
        <v>124</v>
      </c>
      <c r="C59" s="18" t="s">
        <v>171</v>
      </c>
      <c r="D59" s="19" t="s">
        <v>113</v>
      </c>
      <c r="E59" s="20" t="s">
        <v>26</v>
      </c>
      <c r="F59" s="20">
        <v>345</v>
      </c>
      <c r="G59" s="21">
        <f t="shared" si="2"/>
        <v>11.3424657534247</v>
      </c>
      <c r="H59" s="22" t="s">
        <v>126</v>
      </c>
      <c r="I59" s="21">
        <v>11.34</v>
      </c>
      <c r="J59" s="23">
        <f t="shared" si="3"/>
        <v>6907.40501441894</v>
      </c>
      <c r="K59" s="25"/>
    </row>
    <row r="60" ht="13.5" spans="1:11">
      <c r="A60" s="16">
        <v>57</v>
      </c>
      <c r="B60" s="17" t="s">
        <v>124</v>
      </c>
      <c r="C60" s="18" t="s">
        <v>172</v>
      </c>
      <c r="D60" s="19" t="s">
        <v>113</v>
      </c>
      <c r="E60" s="20" t="s">
        <v>26</v>
      </c>
      <c r="F60" s="20">
        <v>260</v>
      </c>
      <c r="G60" s="21">
        <f t="shared" si="2"/>
        <v>8.54794520547945</v>
      </c>
      <c r="H60" s="22" t="s">
        <v>126</v>
      </c>
      <c r="I60" s="21">
        <v>8.55</v>
      </c>
      <c r="J60" s="23">
        <f t="shared" si="3"/>
        <v>5207.96409817301</v>
      </c>
      <c r="K60" s="25"/>
    </row>
    <row r="61" ht="13.5" spans="1:11">
      <c r="A61" s="16">
        <v>58</v>
      </c>
      <c r="B61" s="17" t="s">
        <v>124</v>
      </c>
      <c r="C61" s="18" t="s">
        <v>173</v>
      </c>
      <c r="D61" s="19" t="s">
        <v>113</v>
      </c>
      <c r="E61" s="20" t="s">
        <v>26</v>
      </c>
      <c r="F61" s="20">
        <v>351</v>
      </c>
      <c r="G61" s="21">
        <f t="shared" si="2"/>
        <v>11.5397260273973</v>
      </c>
      <c r="H61" s="22" t="s">
        <v>126</v>
      </c>
      <c r="I61" s="21">
        <v>11.54</v>
      </c>
      <c r="J61" s="23">
        <f t="shared" si="3"/>
        <v>7029.22873601363</v>
      </c>
      <c r="K61" s="25"/>
    </row>
    <row r="62" ht="13.5" spans="1:11">
      <c r="A62" s="16">
        <v>59</v>
      </c>
      <c r="B62" s="17" t="s">
        <v>124</v>
      </c>
      <c r="C62" s="18" t="s">
        <v>174</v>
      </c>
      <c r="D62" s="19" t="s">
        <v>113</v>
      </c>
      <c r="E62" s="20" t="s">
        <v>26</v>
      </c>
      <c r="F62" s="20">
        <v>359</v>
      </c>
      <c r="G62" s="21">
        <f t="shared" si="2"/>
        <v>11.8027397260274</v>
      </c>
      <c r="H62" s="22" t="s">
        <v>126</v>
      </c>
      <c r="I62" s="21">
        <v>11.8</v>
      </c>
      <c r="J62" s="23">
        <f t="shared" si="3"/>
        <v>7187.59957408673</v>
      </c>
      <c r="K62" s="25"/>
    </row>
    <row r="63" ht="13.5" spans="1:11">
      <c r="A63" s="16">
        <v>60</v>
      </c>
      <c r="B63" s="17" t="s">
        <v>124</v>
      </c>
      <c r="C63" s="18" t="s">
        <v>175</v>
      </c>
      <c r="D63" s="19" t="s">
        <v>113</v>
      </c>
      <c r="E63" s="20" t="s">
        <v>26</v>
      </c>
      <c r="F63" s="20">
        <v>204</v>
      </c>
      <c r="G63" s="21">
        <f t="shared" si="2"/>
        <v>6.70684931506849</v>
      </c>
      <c r="H63" s="22" t="s">
        <v>126</v>
      </c>
      <c r="I63" s="21">
        <v>6.71</v>
      </c>
      <c r="J63" s="23">
        <f t="shared" si="3"/>
        <v>4087.18585950186</v>
      </c>
      <c r="K63" s="25"/>
    </row>
    <row r="64" ht="13.5" spans="1:11">
      <c r="A64" s="16">
        <v>61</v>
      </c>
      <c r="B64" s="17" t="s">
        <v>124</v>
      </c>
      <c r="C64" s="18" t="s">
        <v>176</v>
      </c>
      <c r="D64" s="19" t="s">
        <v>113</v>
      </c>
      <c r="E64" s="20" t="s">
        <v>26</v>
      </c>
      <c r="F64" s="20">
        <v>341</v>
      </c>
      <c r="G64" s="21">
        <f t="shared" si="2"/>
        <v>11.2109589041096</v>
      </c>
      <c r="H64" s="22" t="s">
        <v>126</v>
      </c>
      <c r="I64" s="21">
        <v>11.21</v>
      </c>
      <c r="J64" s="23">
        <f t="shared" si="3"/>
        <v>6828.21959538239</v>
      </c>
      <c r="K64" s="25"/>
    </row>
    <row r="65" ht="13.5" spans="1:11">
      <c r="A65" s="16">
        <v>62</v>
      </c>
      <c r="B65" s="17" t="s">
        <v>124</v>
      </c>
      <c r="C65" s="18" t="s">
        <v>177</v>
      </c>
      <c r="D65" s="19" t="s">
        <v>113</v>
      </c>
      <c r="E65" s="20" t="s">
        <v>26</v>
      </c>
      <c r="F65" s="20">
        <v>349</v>
      </c>
      <c r="G65" s="21">
        <f t="shared" si="2"/>
        <v>11.4739726027397</v>
      </c>
      <c r="H65" s="22" t="s">
        <v>126</v>
      </c>
      <c r="I65" s="21">
        <v>11.47</v>
      </c>
      <c r="J65" s="23">
        <f t="shared" si="3"/>
        <v>6986.59043345549</v>
      </c>
      <c r="K65" s="25"/>
    </row>
    <row r="66" ht="13.5" spans="1:11">
      <c r="A66" s="16">
        <v>63</v>
      </c>
      <c r="B66" s="17" t="s">
        <v>124</v>
      </c>
      <c r="C66" s="18" t="s">
        <v>178</v>
      </c>
      <c r="D66" s="19" t="s">
        <v>113</v>
      </c>
      <c r="E66" s="20" t="s">
        <v>26</v>
      </c>
      <c r="F66" s="20">
        <v>346</v>
      </c>
      <c r="G66" s="21">
        <f t="shared" si="2"/>
        <v>11.3753424657534</v>
      </c>
      <c r="H66" s="22" t="s">
        <v>126</v>
      </c>
      <c r="I66" s="21">
        <v>11.38</v>
      </c>
      <c r="J66" s="23">
        <f t="shared" si="3"/>
        <v>6931.76975873788</v>
      </c>
      <c r="K66" s="25"/>
    </row>
    <row r="67" ht="13.5" spans="1:11">
      <c r="A67" s="16">
        <v>64</v>
      </c>
      <c r="B67" s="17" t="s">
        <v>124</v>
      </c>
      <c r="C67" s="18" t="s">
        <v>179</v>
      </c>
      <c r="D67" s="19" t="s">
        <v>113</v>
      </c>
      <c r="E67" s="20" t="s">
        <v>26</v>
      </c>
      <c r="F67" s="20">
        <v>345</v>
      </c>
      <c r="G67" s="21">
        <f t="shared" si="2"/>
        <v>11.3424657534247</v>
      </c>
      <c r="H67" s="22" t="s">
        <v>126</v>
      </c>
      <c r="I67" s="21">
        <v>11.34</v>
      </c>
      <c r="J67" s="23">
        <f t="shared" si="3"/>
        <v>6907.40501441894</v>
      </c>
      <c r="K67" s="25"/>
    </row>
    <row r="68" ht="13.5" spans="1:11">
      <c r="A68" s="16">
        <v>65</v>
      </c>
      <c r="B68" s="17" t="s">
        <v>124</v>
      </c>
      <c r="C68" s="18" t="s">
        <v>180</v>
      </c>
      <c r="D68" s="19" t="s">
        <v>113</v>
      </c>
      <c r="E68" s="20" t="s">
        <v>26</v>
      </c>
      <c r="F68" s="20">
        <v>279</v>
      </c>
      <c r="G68" s="21">
        <f t="shared" si="2"/>
        <v>9.17260273972603</v>
      </c>
      <c r="H68" s="22" t="s">
        <v>126</v>
      </c>
      <c r="I68" s="21">
        <v>9.17</v>
      </c>
      <c r="J68" s="23">
        <f t="shared" si="3"/>
        <v>5585.61763511655</v>
      </c>
      <c r="K68" s="25"/>
    </row>
    <row r="69" ht="13.5" spans="1:11">
      <c r="A69" s="16">
        <v>66</v>
      </c>
      <c r="B69" s="17" t="s">
        <v>124</v>
      </c>
      <c r="C69" s="18" t="s">
        <v>181</v>
      </c>
      <c r="D69" s="19" t="s">
        <v>113</v>
      </c>
      <c r="E69" s="20" t="s">
        <v>26</v>
      </c>
      <c r="F69" s="20">
        <v>342</v>
      </c>
      <c r="G69" s="21">
        <f t="shared" ref="G69:G113" si="4">F69/365*12</f>
        <v>11.2438356164384</v>
      </c>
      <c r="H69" s="22" t="s">
        <v>126</v>
      </c>
      <c r="I69" s="21">
        <v>11.24</v>
      </c>
      <c r="J69" s="23">
        <f t="shared" ref="J69:J113" si="5">I69/1126.99*686470.58</f>
        <v>6846.49315362159</v>
      </c>
      <c r="K69" s="25"/>
    </row>
    <row r="70" ht="13.5" spans="1:11">
      <c r="A70" s="16">
        <v>67</v>
      </c>
      <c r="B70" s="17" t="s">
        <v>124</v>
      </c>
      <c r="C70" s="18" t="s">
        <v>182</v>
      </c>
      <c r="D70" s="19" t="s">
        <v>113</v>
      </c>
      <c r="E70" s="20" t="s">
        <v>26</v>
      </c>
      <c r="F70" s="20">
        <v>337</v>
      </c>
      <c r="G70" s="21">
        <f t="shared" si="4"/>
        <v>11.0794520547945</v>
      </c>
      <c r="H70" s="22" t="s">
        <v>126</v>
      </c>
      <c r="I70" s="21">
        <v>11.08</v>
      </c>
      <c r="J70" s="23">
        <f t="shared" si="5"/>
        <v>6749.03417634584</v>
      </c>
      <c r="K70" s="25"/>
    </row>
    <row r="71" ht="13.5" spans="1:11">
      <c r="A71" s="16">
        <v>68</v>
      </c>
      <c r="B71" s="17" t="s">
        <v>124</v>
      </c>
      <c r="C71" s="18" t="s">
        <v>183</v>
      </c>
      <c r="D71" s="19" t="s">
        <v>113</v>
      </c>
      <c r="E71" s="20" t="s">
        <v>26</v>
      </c>
      <c r="F71" s="20">
        <v>343</v>
      </c>
      <c r="G71" s="21">
        <f t="shared" si="4"/>
        <v>11.2767123287671</v>
      </c>
      <c r="H71" s="22" t="s">
        <v>126</v>
      </c>
      <c r="I71" s="21">
        <v>11.28</v>
      </c>
      <c r="J71" s="23">
        <f t="shared" si="5"/>
        <v>6870.85789794053</v>
      </c>
      <c r="K71" s="25"/>
    </row>
    <row r="72" ht="13.5" spans="1:11">
      <c r="A72" s="16">
        <v>69</v>
      </c>
      <c r="B72" s="17" t="s">
        <v>124</v>
      </c>
      <c r="C72" s="18" t="s">
        <v>184</v>
      </c>
      <c r="D72" s="19" t="s">
        <v>113</v>
      </c>
      <c r="E72" s="20" t="s">
        <v>26</v>
      </c>
      <c r="F72" s="20">
        <v>340</v>
      </c>
      <c r="G72" s="21">
        <f t="shared" si="4"/>
        <v>11.1780821917808</v>
      </c>
      <c r="H72" s="22" t="s">
        <v>126</v>
      </c>
      <c r="I72" s="21">
        <v>11.18</v>
      </c>
      <c r="J72" s="23">
        <f t="shared" si="5"/>
        <v>6809.94603714319</v>
      </c>
      <c r="K72" s="25"/>
    </row>
    <row r="73" ht="13.5" spans="1:11">
      <c r="A73" s="16">
        <v>70</v>
      </c>
      <c r="B73" s="17" t="s">
        <v>124</v>
      </c>
      <c r="C73" s="18" t="s">
        <v>185</v>
      </c>
      <c r="D73" s="19" t="s">
        <v>113</v>
      </c>
      <c r="E73" s="20" t="s">
        <v>26</v>
      </c>
      <c r="F73" s="20">
        <v>299</v>
      </c>
      <c r="G73" s="21">
        <f t="shared" si="4"/>
        <v>9.83013698630137</v>
      </c>
      <c r="H73" s="22" t="s">
        <v>126</v>
      </c>
      <c r="I73" s="21">
        <v>9.83</v>
      </c>
      <c r="J73" s="23">
        <f t="shared" si="5"/>
        <v>5987.63591637903</v>
      </c>
      <c r="K73" s="25"/>
    </row>
    <row r="74" ht="13.5" spans="1:11">
      <c r="A74" s="16">
        <v>71</v>
      </c>
      <c r="B74" s="17" t="s">
        <v>124</v>
      </c>
      <c r="C74" s="18" t="s">
        <v>186</v>
      </c>
      <c r="D74" s="19" t="s">
        <v>113</v>
      </c>
      <c r="E74" s="20" t="s">
        <v>26</v>
      </c>
      <c r="F74" s="20">
        <v>340</v>
      </c>
      <c r="G74" s="21">
        <f t="shared" si="4"/>
        <v>11.1780821917808</v>
      </c>
      <c r="H74" s="22" t="s">
        <v>126</v>
      </c>
      <c r="I74" s="21">
        <v>11.18</v>
      </c>
      <c r="J74" s="23">
        <f t="shared" si="5"/>
        <v>6809.94603714319</v>
      </c>
      <c r="K74" s="25"/>
    </row>
    <row r="75" ht="13.5" spans="1:11">
      <c r="A75" s="26">
        <v>72</v>
      </c>
      <c r="B75" s="27" t="s">
        <v>124</v>
      </c>
      <c r="C75" s="28" t="s">
        <v>187</v>
      </c>
      <c r="D75" s="29" t="s">
        <v>113</v>
      </c>
      <c r="E75" s="30" t="s">
        <v>40</v>
      </c>
      <c r="F75" s="30">
        <v>0</v>
      </c>
      <c r="G75" s="31">
        <f t="shared" si="4"/>
        <v>0</v>
      </c>
      <c r="H75" s="32" t="s">
        <v>126</v>
      </c>
      <c r="I75" s="31">
        <v>0</v>
      </c>
      <c r="J75" s="33">
        <f t="shared" si="5"/>
        <v>0</v>
      </c>
      <c r="K75" s="25"/>
    </row>
    <row r="76" ht="13.5" spans="1:11">
      <c r="A76" s="16">
        <v>73</v>
      </c>
      <c r="B76" s="17" t="s">
        <v>124</v>
      </c>
      <c r="C76" s="18" t="s">
        <v>188</v>
      </c>
      <c r="D76" s="19" t="s">
        <v>113</v>
      </c>
      <c r="E76" s="20" t="s">
        <v>26</v>
      </c>
      <c r="F76" s="20">
        <v>336</v>
      </c>
      <c r="G76" s="21">
        <f t="shared" si="4"/>
        <v>11.0465753424658</v>
      </c>
      <c r="H76" s="22" t="s">
        <v>126</v>
      </c>
      <c r="I76" s="21">
        <v>11.05</v>
      </c>
      <c r="J76" s="23">
        <f t="shared" si="5"/>
        <v>6730.76061810664</v>
      </c>
      <c r="K76" s="25"/>
    </row>
    <row r="77" ht="13.5" spans="1:11">
      <c r="A77" s="26">
        <v>74</v>
      </c>
      <c r="B77" s="27" t="s">
        <v>124</v>
      </c>
      <c r="C77" s="28" t="s">
        <v>189</v>
      </c>
      <c r="D77" s="29" t="s">
        <v>113</v>
      </c>
      <c r="E77" s="30" t="s">
        <v>40</v>
      </c>
      <c r="F77" s="30">
        <v>0</v>
      </c>
      <c r="G77" s="31">
        <f t="shared" si="4"/>
        <v>0</v>
      </c>
      <c r="H77" s="32" t="s">
        <v>126</v>
      </c>
      <c r="I77" s="31">
        <v>0</v>
      </c>
      <c r="J77" s="33">
        <f t="shared" si="5"/>
        <v>0</v>
      </c>
      <c r="K77" s="25"/>
    </row>
    <row r="78" ht="13.5" spans="1:11">
      <c r="A78" s="16">
        <v>75</v>
      </c>
      <c r="B78" s="17" t="s">
        <v>124</v>
      </c>
      <c r="C78" s="18" t="s">
        <v>190</v>
      </c>
      <c r="D78" s="19" t="s">
        <v>113</v>
      </c>
      <c r="E78" s="20" t="s">
        <v>26</v>
      </c>
      <c r="F78" s="20">
        <v>361</v>
      </c>
      <c r="G78" s="21">
        <f t="shared" si="4"/>
        <v>11.8684931506849</v>
      </c>
      <c r="H78" s="22" t="s">
        <v>126</v>
      </c>
      <c r="I78" s="21">
        <v>11.87</v>
      </c>
      <c r="J78" s="23">
        <f t="shared" si="5"/>
        <v>7230.23787664487</v>
      </c>
      <c r="K78" s="25"/>
    </row>
    <row r="79" ht="13.5" spans="1:11">
      <c r="A79" s="16">
        <v>76</v>
      </c>
      <c r="B79" s="17" t="s">
        <v>124</v>
      </c>
      <c r="C79" s="18" t="s">
        <v>191</v>
      </c>
      <c r="D79" s="19" t="s">
        <v>113</v>
      </c>
      <c r="E79" s="20" t="s">
        <v>26</v>
      </c>
      <c r="F79" s="20">
        <v>322</v>
      </c>
      <c r="G79" s="21">
        <f t="shared" si="4"/>
        <v>10.586301369863</v>
      </c>
      <c r="H79" s="22" t="s">
        <v>126</v>
      </c>
      <c r="I79" s="21">
        <v>10.59</v>
      </c>
      <c r="J79" s="23">
        <f t="shared" si="5"/>
        <v>6450.56605843885</v>
      </c>
      <c r="K79" s="25"/>
    </row>
    <row r="80" ht="13.5" spans="1:11">
      <c r="A80" s="16">
        <v>77</v>
      </c>
      <c r="B80" s="17" t="s">
        <v>124</v>
      </c>
      <c r="C80" s="18" t="s">
        <v>192</v>
      </c>
      <c r="D80" s="19" t="s">
        <v>113</v>
      </c>
      <c r="E80" s="20" t="s">
        <v>26</v>
      </c>
      <c r="F80" s="20">
        <v>279</v>
      </c>
      <c r="G80" s="21">
        <f t="shared" si="4"/>
        <v>9.17260273972603</v>
      </c>
      <c r="H80" s="22" t="s">
        <v>126</v>
      </c>
      <c r="I80" s="21">
        <v>9.17</v>
      </c>
      <c r="J80" s="23">
        <f t="shared" si="5"/>
        <v>5585.61763511655</v>
      </c>
      <c r="K80" s="25"/>
    </row>
    <row r="81" ht="13.5" spans="1:11">
      <c r="A81" s="16">
        <v>78</v>
      </c>
      <c r="B81" s="17" t="s">
        <v>124</v>
      </c>
      <c r="C81" s="18" t="s">
        <v>193</v>
      </c>
      <c r="D81" s="19" t="s">
        <v>113</v>
      </c>
      <c r="E81" s="20" t="s">
        <v>26</v>
      </c>
      <c r="F81" s="20">
        <v>170</v>
      </c>
      <c r="G81" s="21">
        <f t="shared" si="4"/>
        <v>5.58904109589041</v>
      </c>
      <c r="H81" s="22" t="s">
        <v>126</v>
      </c>
      <c r="I81" s="21">
        <v>5.59</v>
      </c>
      <c r="J81" s="23">
        <f t="shared" si="5"/>
        <v>3404.97301857159</v>
      </c>
      <c r="K81" s="25"/>
    </row>
    <row r="82" ht="13.5" spans="1:11">
      <c r="A82" s="16">
        <v>79</v>
      </c>
      <c r="B82" s="17" t="s">
        <v>124</v>
      </c>
      <c r="C82" s="18" t="s">
        <v>194</v>
      </c>
      <c r="D82" s="19" t="s">
        <v>113</v>
      </c>
      <c r="E82" s="20" t="s">
        <v>26</v>
      </c>
      <c r="F82" s="20">
        <v>230</v>
      </c>
      <c r="G82" s="21">
        <f t="shared" si="4"/>
        <v>7.56164383561644</v>
      </c>
      <c r="H82" s="22" t="s">
        <v>126</v>
      </c>
      <c r="I82" s="21">
        <v>7.56</v>
      </c>
      <c r="J82" s="23">
        <f t="shared" si="5"/>
        <v>4604.93667627929</v>
      </c>
      <c r="K82" s="25"/>
    </row>
    <row r="83" ht="13.5" spans="1:11">
      <c r="A83" s="16">
        <v>80</v>
      </c>
      <c r="B83" s="17" t="s">
        <v>124</v>
      </c>
      <c r="C83" s="18" t="s">
        <v>195</v>
      </c>
      <c r="D83" s="19" t="s">
        <v>113</v>
      </c>
      <c r="E83" s="20" t="s">
        <v>26</v>
      </c>
      <c r="F83" s="20">
        <v>337</v>
      </c>
      <c r="G83" s="21">
        <f t="shared" si="4"/>
        <v>11.0794520547945</v>
      </c>
      <c r="H83" s="22" t="s">
        <v>126</v>
      </c>
      <c r="I83" s="21">
        <v>11.08</v>
      </c>
      <c r="J83" s="23">
        <f t="shared" si="5"/>
        <v>6749.03417634584</v>
      </c>
      <c r="K83" s="25"/>
    </row>
    <row r="84" ht="13.5" spans="1:11">
      <c r="A84" s="16">
        <v>81</v>
      </c>
      <c r="B84" s="17" t="s">
        <v>124</v>
      </c>
      <c r="C84" s="18" t="s">
        <v>196</v>
      </c>
      <c r="D84" s="19" t="s">
        <v>113</v>
      </c>
      <c r="E84" s="20" t="s">
        <v>26</v>
      </c>
      <c r="F84" s="20">
        <v>347</v>
      </c>
      <c r="G84" s="21">
        <f t="shared" si="4"/>
        <v>11.4082191780822</v>
      </c>
      <c r="H84" s="22" t="s">
        <v>126</v>
      </c>
      <c r="I84" s="21">
        <v>11.41</v>
      </c>
      <c r="J84" s="23">
        <f t="shared" si="5"/>
        <v>6950.04331697708</v>
      </c>
      <c r="K84" s="25"/>
    </row>
    <row r="85" ht="13.5" spans="1:11">
      <c r="A85" s="16">
        <v>82</v>
      </c>
      <c r="B85" s="17" t="s">
        <v>124</v>
      </c>
      <c r="C85" s="18" t="s">
        <v>197</v>
      </c>
      <c r="D85" s="19" t="s">
        <v>113</v>
      </c>
      <c r="E85" s="20" t="s">
        <v>26</v>
      </c>
      <c r="F85" s="20">
        <v>336</v>
      </c>
      <c r="G85" s="21">
        <f t="shared" si="4"/>
        <v>11.0465753424658</v>
      </c>
      <c r="H85" s="22" t="s">
        <v>126</v>
      </c>
      <c r="I85" s="21">
        <v>11.05</v>
      </c>
      <c r="J85" s="23">
        <f t="shared" si="5"/>
        <v>6730.76061810664</v>
      </c>
      <c r="K85" s="25"/>
    </row>
    <row r="86" ht="13.5" spans="1:11">
      <c r="A86" s="16">
        <v>83</v>
      </c>
      <c r="B86" s="17" t="s">
        <v>124</v>
      </c>
      <c r="C86" s="18" t="s">
        <v>198</v>
      </c>
      <c r="D86" s="19" t="s">
        <v>113</v>
      </c>
      <c r="E86" s="20" t="s">
        <v>26</v>
      </c>
      <c r="F86" s="20">
        <v>337</v>
      </c>
      <c r="G86" s="21">
        <f t="shared" si="4"/>
        <v>11.0794520547945</v>
      </c>
      <c r="H86" s="22" t="s">
        <v>126</v>
      </c>
      <c r="I86" s="21">
        <v>11.08</v>
      </c>
      <c r="J86" s="23">
        <f t="shared" si="5"/>
        <v>6749.03417634584</v>
      </c>
      <c r="K86" s="25"/>
    </row>
    <row r="87" ht="13.5" spans="1:11">
      <c r="A87" s="16">
        <v>84</v>
      </c>
      <c r="B87" s="17" t="s">
        <v>124</v>
      </c>
      <c r="C87" s="18" t="s">
        <v>199</v>
      </c>
      <c r="D87" s="19" t="s">
        <v>113</v>
      </c>
      <c r="E87" s="20" t="s">
        <v>26</v>
      </c>
      <c r="F87" s="20">
        <v>355</v>
      </c>
      <c r="G87" s="21">
        <f t="shared" si="4"/>
        <v>11.6712328767123</v>
      </c>
      <c r="H87" s="22" t="s">
        <v>126</v>
      </c>
      <c r="I87" s="21">
        <v>11.67</v>
      </c>
      <c r="J87" s="23">
        <f t="shared" si="5"/>
        <v>7108.41415505018</v>
      </c>
      <c r="K87" s="25"/>
    </row>
    <row r="88" ht="13.5" spans="1:11">
      <c r="A88" s="16">
        <v>85</v>
      </c>
      <c r="B88" s="17" t="s">
        <v>124</v>
      </c>
      <c r="C88" s="18" t="s">
        <v>200</v>
      </c>
      <c r="D88" s="19" t="s">
        <v>113</v>
      </c>
      <c r="E88" s="20" t="s">
        <v>26</v>
      </c>
      <c r="F88" s="20">
        <v>279</v>
      </c>
      <c r="G88" s="21">
        <f t="shared" si="4"/>
        <v>9.17260273972603</v>
      </c>
      <c r="H88" s="22" t="s">
        <v>126</v>
      </c>
      <c r="I88" s="21">
        <v>9.17</v>
      </c>
      <c r="J88" s="23">
        <f t="shared" si="5"/>
        <v>5585.61763511655</v>
      </c>
      <c r="K88" s="25"/>
    </row>
    <row r="89" ht="13.5" spans="1:11">
      <c r="A89" s="16">
        <v>86</v>
      </c>
      <c r="B89" s="17" t="s">
        <v>124</v>
      </c>
      <c r="C89" s="18" t="s">
        <v>201</v>
      </c>
      <c r="D89" s="19" t="s">
        <v>113</v>
      </c>
      <c r="E89" s="20" t="s">
        <v>26</v>
      </c>
      <c r="F89" s="20">
        <v>348</v>
      </c>
      <c r="G89" s="21">
        <f t="shared" si="4"/>
        <v>11.441095890411</v>
      </c>
      <c r="H89" s="22" t="s">
        <v>126</v>
      </c>
      <c r="I89" s="21">
        <v>11.44</v>
      </c>
      <c r="J89" s="23">
        <f t="shared" si="5"/>
        <v>6968.31687521628</v>
      </c>
      <c r="K89" s="25"/>
    </row>
    <row r="90" ht="13.5" spans="1:11">
      <c r="A90" s="16">
        <v>87</v>
      </c>
      <c r="B90" s="17" t="s">
        <v>124</v>
      </c>
      <c r="C90" s="18" t="s">
        <v>202</v>
      </c>
      <c r="D90" s="19" t="s">
        <v>113</v>
      </c>
      <c r="E90" s="20" t="s">
        <v>26</v>
      </c>
      <c r="F90" s="20">
        <v>329</v>
      </c>
      <c r="G90" s="21">
        <f t="shared" si="4"/>
        <v>10.8164383561644</v>
      </c>
      <c r="H90" s="22" t="s">
        <v>126</v>
      </c>
      <c r="I90" s="21">
        <v>10.82</v>
      </c>
      <c r="J90" s="23">
        <f t="shared" si="5"/>
        <v>6590.66333827274</v>
      </c>
      <c r="K90" s="25"/>
    </row>
    <row r="91" ht="13.5" spans="1:11">
      <c r="A91" s="16">
        <v>88</v>
      </c>
      <c r="B91" s="17" t="s">
        <v>124</v>
      </c>
      <c r="C91" s="18" t="s">
        <v>203</v>
      </c>
      <c r="D91" s="19" t="s">
        <v>113</v>
      </c>
      <c r="E91" s="20" t="s">
        <v>26</v>
      </c>
      <c r="F91" s="20">
        <v>355</v>
      </c>
      <c r="G91" s="21">
        <f t="shared" si="4"/>
        <v>11.6712328767123</v>
      </c>
      <c r="H91" s="22" t="s">
        <v>126</v>
      </c>
      <c r="I91" s="21">
        <v>11.67</v>
      </c>
      <c r="J91" s="23">
        <f t="shared" si="5"/>
        <v>7108.41415505018</v>
      </c>
      <c r="K91" s="25"/>
    </row>
    <row r="92" ht="13.5" spans="1:11">
      <c r="A92" s="16">
        <v>89</v>
      </c>
      <c r="B92" s="17" t="s">
        <v>124</v>
      </c>
      <c r="C92" s="18" t="s">
        <v>204</v>
      </c>
      <c r="D92" s="19" t="s">
        <v>113</v>
      </c>
      <c r="E92" s="20" t="s">
        <v>26</v>
      </c>
      <c r="F92" s="20">
        <v>353</v>
      </c>
      <c r="G92" s="21">
        <f t="shared" si="4"/>
        <v>11.6054794520548</v>
      </c>
      <c r="H92" s="22" t="s">
        <v>126</v>
      </c>
      <c r="I92" s="21">
        <v>11.61</v>
      </c>
      <c r="J92" s="23">
        <f t="shared" si="5"/>
        <v>7071.86703857177</v>
      </c>
      <c r="K92" s="25"/>
    </row>
    <row r="93" ht="13.5" spans="1:11">
      <c r="A93" s="16">
        <v>90</v>
      </c>
      <c r="B93" s="17" t="s">
        <v>124</v>
      </c>
      <c r="C93" s="18" t="s">
        <v>205</v>
      </c>
      <c r="D93" s="19" t="s">
        <v>113</v>
      </c>
      <c r="E93" s="20" t="s">
        <v>26</v>
      </c>
      <c r="F93" s="20">
        <v>353</v>
      </c>
      <c r="G93" s="21">
        <f t="shared" si="4"/>
        <v>11.6054794520548</v>
      </c>
      <c r="H93" s="22" t="s">
        <v>126</v>
      </c>
      <c r="I93" s="21">
        <v>11.61</v>
      </c>
      <c r="J93" s="23">
        <f t="shared" si="5"/>
        <v>7071.86703857177</v>
      </c>
      <c r="K93" s="25"/>
    </row>
    <row r="94" ht="13.5" spans="1:11">
      <c r="A94" s="16">
        <v>91</v>
      </c>
      <c r="B94" s="17" t="s">
        <v>124</v>
      </c>
      <c r="C94" s="18" t="s">
        <v>206</v>
      </c>
      <c r="D94" s="19" t="s">
        <v>113</v>
      </c>
      <c r="E94" s="20" t="s">
        <v>26</v>
      </c>
      <c r="F94" s="20">
        <v>362</v>
      </c>
      <c r="G94" s="21">
        <f t="shared" si="4"/>
        <v>11.9013698630137</v>
      </c>
      <c r="H94" s="22" t="s">
        <v>126</v>
      </c>
      <c r="I94" s="21">
        <v>11.9</v>
      </c>
      <c r="J94" s="23">
        <f t="shared" si="5"/>
        <v>7248.51143488407</v>
      </c>
      <c r="K94" s="25"/>
    </row>
    <row r="95" ht="13.5" spans="1:11">
      <c r="A95" s="16">
        <v>92</v>
      </c>
      <c r="B95" s="17" t="s">
        <v>124</v>
      </c>
      <c r="C95" s="18" t="s">
        <v>207</v>
      </c>
      <c r="D95" s="19" t="s">
        <v>113</v>
      </c>
      <c r="E95" s="20" t="s">
        <v>26</v>
      </c>
      <c r="F95" s="20">
        <v>334</v>
      </c>
      <c r="G95" s="21">
        <f t="shared" si="4"/>
        <v>10.9808219178082</v>
      </c>
      <c r="H95" s="22" t="s">
        <v>126</v>
      </c>
      <c r="I95" s="21">
        <v>10.98</v>
      </c>
      <c r="J95" s="23">
        <f t="shared" si="5"/>
        <v>6688.1223155485</v>
      </c>
      <c r="K95" s="25"/>
    </row>
    <row r="96" ht="13.5" spans="1:11">
      <c r="A96" s="16">
        <v>93</v>
      </c>
      <c r="B96" s="17" t="s">
        <v>124</v>
      </c>
      <c r="C96" s="18" t="s">
        <v>208</v>
      </c>
      <c r="D96" s="19" t="s">
        <v>113</v>
      </c>
      <c r="E96" s="20" t="s">
        <v>26</v>
      </c>
      <c r="F96" s="20">
        <v>327</v>
      </c>
      <c r="G96" s="21">
        <f t="shared" si="4"/>
        <v>10.7506849315068</v>
      </c>
      <c r="H96" s="22" t="s">
        <v>126</v>
      </c>
      <c r="I96" s="21">
        <v>10.75</v>
      </c>
      <c r="J96" s="23">
        <f t="shared" si="5"/>
        <v>6548.0250357146</v>
      </c>
      <c r="K96" s="25"/>
    </row>
    <row r="97" ht="13.5" spans="1:11">
      <c r="A97" s="16">
        <v>94</v>
      </c>
      <c r="B97" s="17" t="s">
        <v>124</v>
      </c>
      <c r="C97" s="18" t="s">
        <v>209</v>
      </c>
      <c r="D97" s="19" t="s">
        <v>113</v>
      </c>
      <c r="E97" s="20" t="s">
        <v>26</v>
      </c>
      <c r="F97" s="20">
        <v>330</v>
      </c>
      <c r="G97" s="21">
        <f t="shared" si="4"/>
        <v>10.8493150684931</v>
      </c>
      <c r="H97" s="22" t="s">
        <v>126</v>
      </c>
      <c r="I97" s="21">
        <v>10.85</v>
      </c>
      <c r="J97" s="23">
        <f t="shared" si="5"/>
        <v>6608.93689651195</v>
      </c>
      <c r="K97" s="25"/>
    </row>
    <row r="98" ht="13.5" spans="1:11">
      <c r="A98" s="16">
        <v>95</v>
      </c>
      <c r="B98" s="17" t="s">
        <v>124</v>
      </c>
      <c r="C98" s="18" t="s">
        <v>210</v>
      </c>
      <c r="D98" s="19" t="s">
        <v>113</v>
      </c>
      <c r="E98" s="20" t="s">
        <v>26</v>
      </c>
      <c r="F98" s="20">
        <v>356</v>
      </c>
      <c r="G98" s="21">
        <f t="shared" si="4"/>
        <v>11.7041095890411</v>
      </c>
      <c r="H98" s="22" t="s">
        <v>126</v>
      </c>
      <c r="I98" s="21">
        <v>11.7</v>
      </c>
      <c r="J98" s="23">
        <f t="shared" si="5"/>
        <v>7126.68771328938</v>
      </c>
      <c r="K98" s="25"/>
    </row>
    <row r="99" ht="13.5" spans="1:11">
      <c r="A99" s="16">
        <v>96</v>
      </c>
      <c r="B99" s="17" t="s">
        <v>124</v>
      </c>
      <c r="C99" s="18" t="s">
        <v>211</v>
      </c>
      <c r="D99" s="19" t="s">
        <v>113</v>
      </c>
      <c r="E99" s="20" t="s">
        <v>26</v>
      </c>
      <c r="F99" s="20">
        <v>358</v>
      </c>
      <c r="G99" s="21">
        <f t="shared" si="4"/>
        <v>11.7698630136986</v>
      </c>
      <c r="H99" s="22" t="s">
        <v>126</v>
      </c>
      <c r="I99" s="21">
        <v>11.77</v>
      </c>
      <c r="J99" s="23">
        <f t="shared" si="5"/>
        <v>7169.32601584752</v>
      </c>
      <c r="K99" s="25"/>
    </row>
    <row r="100" ht="13.5" spans="1:11">
      <c r="A100" s="16">
        <v>97</v>
      </c>
      <c r="B100" s="17" t="s">
        <v>124</v>
      </c>
      <c r="C100" s="18" t="s">
        <v>212</v>
      </c>
      <c r="D100" s="19" t="s">
        <v>113</v>
      </c>
      <c r="E100" s="20" t="s">
        <v>26</v>
      </c>
      <c r="F100" s="20">
        <v>352</v>
      </c>
      <c r="G100" s="21">
        <f t="shared" si="4"/>
        <v>11.572602739726</v>
      </c>
      <c r="H100" s="22" t="s">
        <v>126</v>
      </c>
      <c r="I100" s="21">
        <v>11.57</v>
      </c>
      <c r="J100" s="23">
        <f t="shared" si="5"/>
        <v>7047.50229425283</v>
      </c>
      <c r="K100" s="25"/>
    </row>
    <row r="101" ht="13.5" spans="1:11">
      <c r="A101" s="16">
        <v>98</v>
      </c>
      <c r="B101" s="17" t="s">
        <v>124</v>
      </c>
      <c r="C101" s="18" t="s">
        <v>213</v>
      </c>
      <c r="D101" s="19" t="s">
        <v>113</v>
      </c>
      <c r="E101" s="20" t="s">
        <v>26</v>
      </c>
      <c r="F101" s="20">
        <v>357</v>
      </c>
      <c r="G101" s="21">
        <f t="shared" si="4"/>
        <v>11.7369863013699</v>
      </c>
      <c r="H101" s="22" t="s">
        <v>126</v>
      </c>
      <c r="I101" s="21">
        <v>11.74</v>
      </c>
      <c r="J101" s="23">
        <f t="shared" si="5"/>
        <v>7151.05245760832</v>
      </c>
      <c r="K101" s="25"/>
    </row>
    <row r="102" ht="13.5" spans="1:11">
      <c r="A102" s="16">
        <v>99</v>
      </c>
      <c r="B102" s="17" t="s">
        <v>124</v>
      </c>
      <c r="C102" s="18" t="s">
        <v>214</v>
      </c>
      <c r="D102" s="19" t="s">
        <v>113</v>
      </c>
      <c r="E102" s="20" t="s">
        <v>26</v>
      </c>
      <c r="F102" s="20">
        <v>353</v>
      </c>
      <c r="G102" s="21">
        <f t="shared" si="4"/>
        <v>11.6054794520548</v>
      </c>
      <c r="H102" s="22" t="s">
        <v>126</v>
      </c>
      <c r="I102" s="21">
        <v>11.61</v>
      </c>
      <c r="J102" s="23">
        <f t="shared" si="5"/>
        <v>7071.86703857177</v>
      </c>
      <c r="K102" s="25"/>
    </row>
    <row r="103" ht="13.5" spans="1:11">
      <c r="A103" s="16">
        <v>100</v>
      </c>
      <c r="B103" s="17" t="s">
        <v>124</v>
      </c>
      <c r="C103" s="18" t="s">
        <v>215</v>
      </c>
      <c r="D103" s="19" t="s">
        <v>113</v>
      </c>
      <c r="E103" s="20" t="s">
        <v>26</v>
      </c>
      <c r="F103" s="20">
        <v>359</v>
      </c>
      <c r="G103" s="21">
        <f t="shared" si="4"/>
        <v>11.8027397260274</v>
      </c>
      <c r="H103" s="22" t="s">
        <v>126</v>
      </c>
      <c r="I103" s="21">
        <v>11.8</v>
      </c>
      <c r="J103" s="23">
        <f t="shared" si="5"/>
        <v>7187.59957408673</v>
      </c>
      <c r="K103" s="25"/>
    </row>
    <row r="104" ht="13.5" spans="1:11">
      <c r="A104" s="16">
        <v>101</v>
      </c>
      <c r="B104" s="17" t="s">
        <v>124</v>
      </c>
      <c r="C104" s="18" t="s">
        <v>216</v>
      </c>
      <c r="D104" s="19" t="s">
        <v>113</v>
      </c>
      <c r="E104" s="20" t="s">
        <v>26</v>
      </c>
      <c r="F104" s="20">
        <v>348</v>
      </c>
      <c r="G104" s="21">
        <f t="shared" si="4"/>
        <v>11.441095890411</v>
      </c>
      <c r="H104" s="22" t="s">
        <v>126</v>
      </c>
      <c r="I104" s="21">
        <v>11.44</v>
      </c>
      <c r="J104" s="23">
        <f t="shared" si="5"/>
        <v>6968.31687521628</v>
      </c>
      <c r="K104" s="25"/>
    </row>
    <row r="105" ht="13.5" spans="1:11">
      <c r="A105" s="16">
        <v>102</v>
      </c>
      <c r="B105" s="17" t="s">
        <v>124</v>
      </c>
      <c r="C105" s="18" t="s">
        <v>217</v>
      </c>
      <c r="D105" s="19" t="s">
        <v>113</v>
      </c>
      <c r="E105" s="20" t="s">
        <v>26</v>
      </c>
      <c r="F105" s="20">
        <v>359</v>
      </c>
      <c r="G105" s="21">
        <f t="shared" si="4"/>
        <v>11.8027397260274</v>
      </c>
      <c r="H105" s="22" t="s">
        <v>126</v>
      </c>
      <c r="I105" s="21">
        <v>11.8</v>
      </c>
      <c r="J105" s="23">
        <f t="shared" si="5"/>
        <v>7187.59957408673</v>
      </c>
      <c r="K105" s="25"/>
    </row>
    <row r="106" ht="13.5" spans="1:11">
      <c r="A106" s="16">
        <v>103</v>
      </c>
      <c r="B106" s="17" t="s">
        <v>124</v>
      </c>
      <c r="C106" s="18" t="s">
        <v>218</v>
      </c>
      <c r="D106" s="19" t="s">
        <v>113</v>
      </c>
      <c r="E106" s="20" t="s">
        <v>26</v>
      </c>
      <c r="F106" s="20">
        <v>357</v>
      </c>
      <c r="G106" s="21">
        <f t="shared" si="4"/>
        <v>11.7369863013699</v>
      </c>
      <c r="H106" s="22" t="s">
        <v>126</v>
      </c>
      <c r="I106" s="21">
        <v>11.74</v>
      </c>
      <c r="J106" s="23">
        <f t="shared" si="5"/>
        <v>7151.05245760832</v>
      </c>
      <c r="K106" s="25"/>
    </row>
    <row r="107" ht="13.5" spans="1:11">
      <c r="A107" s="16">
        <v>104</v>
      </c>
      <c r="B107" s="17" t="s">
        <v>124</v>
      </c>
      <c r="C107" s="18" t="s">
        <v>219</v>
      </c>
      <c r="D107" s="19" t="s">
        <v>113</v>
      </c>
      <c r="E107" s="20" t="s">
        <v>26</v>
      </c>
      <c r="F107" s="20">
        <v>344</v>
      </c>
      <c r="G107" s="21">
        <f t="shared" si="4"/>
        <v>11.3095890410959</v>
      </c>
      <c r="H107" s="22" t="s">
        <v>126</v>
      </c>
      <c r="I107" s="21">
        <v>11.31</v>
      </c>
      <c r="J107" s="23">
        <f t="shared" si="5"/>
        <v>6889.13145617974</v>
      </c>
      <c r="K107" s="25"/>
    </row>
    <row r="108" ht="13.5" spans="1:11">
      <c r="A108" s="16">
        <v>105</v>
      </c>
      <c r="B108" s="17" t="s">
        <v>124</v>
      </c>
      <c r="C108" s="18" t="s">
        <v>220</v>
      </c>
      <c r="D108" s="19" t="s">
        <v>113</v>
      </c>
      <c r="E108" s="20" t="s">
        <v>26</v>
      </c>
      <c r="F108" s="20">
        <v>354</v>
      </c>
      <c r="G108" s="21">
        <f t="shared" si="4"/>
        <v>11.6383561643836</v>
      </c>
      <c r="H108" s="22" t="s">
        <v>126</v>
      </c>
      <c r="I108" s="21">
        <v>11.64</v>
      </c>
      <c r="J108" s="23">
        <f t="shared" si="5"/>
        <v>7090.14059681097</v>
      </c>
      <c r="K108" s="25"/>
    </row>
    <row r="109" ht="13.5" spans="1:11">
      <c r="A109" s="16">
        <v>106</v>
      </c>
      <c r="B109" s="17" t="s">
        <v>124</v>
      </c>
      <c r="C109" s="18" t="s">
        <v>221</v>
      </c>
      <c r="D109" s="19" t="s">
        <v>113</v>
      </c>
      <c r="E109" s="20" t="s">
        <v>26</v>
      </c>
      <c r="F109" s="20">
        <v>350</v>
      </c>
      <c r="G109" s="21">
        <f t="shared" si="4"/>
        <v>11.5068493150685</v>
      </c>
      <c r="H109" s="22" t="s">
        <v>126</v>
      </c>
      <c r="I109" s="21">
        <v>11.51</v>
      </c>
      <c r="J109" s="23">
        <f t="shared" si="5"/>
        <v>7010.95517777442</v>
      </c>
      <c r="K109" s="25"/>
    </row>
    <row r="110" ht="13.5" spans="1:11">
      <c r="A110" s="16">
        <v>107</v>
      </c>
      <c r="B110" s="17" t="s">
        <v>124</v>
      </c>
      <c r="C110" s="18" t="s">
        <v>222</v>
      </c>
      <c r="D110" s="19" t="s">
        <v>113</v>
      </c>
      <c r="E110" s="20" t="s">
        <v>26</v>
      </c>
      <c r="F110" s="20">
        <v>326</v>
      </c>
      <c r="G110" s="21">
        <f t="shared" si="4"/>
        <v>10.7178082191781</v>
      </c>
      <c r="H110" s="22" t="s">
        <v>126</v>
      </c>
      <c r="I110" s="21">
        <v>10.72</v>
      </c>
      <c r="J110" s="23">
        <f t="shared" si="5"/>
        <v>6529.7514774754</v>
      </c>
      <c r="K110" s="25"/>
    </row>
    <row r="111" ht="13.5" spans="1:11">
      <c r="A111" s="16">
        <v>108</v>
      </c>
      <c r="B111" s="17" t="s">
        <v>124</v>
      </c>
      <c r="C111" s="18" t="s">
        <v>223</v>
      </c>
      <c r="D111" s="19" t="s">
        <v>113</v>
      </c>
      <c r="E111" s="20" t="s">
        <v>26</v>
      </c>
      <c r="F111" s="20">
        <v>327</v>
      </c>
      <c r="G111" s="21">
        <f t="shared" si="4"/>
        <v>10.7506849315068</v>
      </c>
      <c r="H111" s="22" t="s">
        <v>126</v>
      </c>
      <c r="I111" s="21">
        <v>10.75</v>
      </c>
      <c r="J111" s="23">
        <f t="shared" si="5"/>
        <v>6548.0250357146</v>
      </c>
      <c r="K111" s="25"/>
    </row>
    <row r="112" ht="13.5" spans="1:11">
      <c r="A112" s="16">
        <v>109</v>
      </c>
      <c r="B112" s="17" t="s">
        <v>124</v>
      </c>
      <c r="C112" s="18" t="s">
        <v>224</v>
      </c>
      <c r="D112" s="19" t="s">
        <v>113</v>
      </c>
      <c r="E112" s="20" t="s">
        <v>26</v>
      </c>
      <c r="F112" s="20">
        <v>347</v>
      </c>
      <c r="G112" s="21">
        <f t="shared" si="4"/>
        <v>11.4082191780822</v>
      </c>
      <c r="H112" s="22" t="s">
        <v>126</v>
      </c>
      <c r="I112" s="21">
        <v>11.41</v>
      </c>
      <c r="J112" s="23">
        <f t="shared" si="5"/>
        <v>6950.04331697708</v>
      </c>
      <c r="K112" s="25"/>
    </row>
    <row r="113" ht="13.5" spans="1:11">
      <c r="A113" s="16">
        <v>110</v>
      </c>
      <c r="B113" s="17" t="s">
        <v>124</v>
      </c>
      <c r="C113" s="18" t="s">
        <v>225</v>
      </c>
      <c r="D113" s="19" t="s">
        <v>113</v>
      </c>
      <c r="E113" s="20" t="s">
        <v>26</v>
      </c>
      <c r="F113" s="20">
        <v>334</v>
      </c>
      <c r="G113" s="21">
        <f t="shared" si="4"/>
        <v>10.9808219178082</v>
      </c>
      <c r="H113" s="34">
        <v>1</v>
      </c>
      <c r="I113" s="21">
        <v>10.98</v>
      </c>
      <c r="J113" s="23">
        <f t="shared" si="5"/>
        <v>6688.1223155485</v>
      </c>
      <c r="K113" s="35"/>
    </row>
    <row r="114" ht="13.5" spans="1:11">
      <c r="A114" s="36" t="s">
        <v>96</v>
      </c>
      <c r="B114" s="37"/>
      <c r="C114" s="37"/>
      <c r="D114" s="37"/>
      <c r="E114" s="37"/>
      <c r="F114" s="37"/>
      <c r="G114" s="37"/>
      <c r="H114" s="38"/>
      <c r="I114" s="21">
        <f>SUM(I4:I113)</f>
        <v>1126.99</v>
      </c>
      <c r="J114" s="39">
        <f>SUM(J4:J113)</f>
        <v>686470.58</v>
      </c>
      <c r="K114" s="16">
        <f>SUM(K4:K113)</f>
        <v>686470.58</v>
      </c>
    </row>
    <row r="115" ht="161" customHeight="1" spans="1:11">
      <c r="A115" s="40" t="s">
        <v>226</v>
      </c>
      <c r="B115" s="41"/>
      <c r="C115" s="41"/>
      <c r="D115" s="41"/>
      <c r="E115" s="41"/>
      <c r="F115" s="41"/>
      <c r="G115" s="41"/>
      <c r="H115" s="41"/>
      <c r="I115" s="41"/>
      <c r="J115" s="42"/>
      <c r="K115" s="43"/>
    </row>
  </sheetData>
  <autoFilter xmlns:etc="http://www.wps.cn/officeDocument/2017/etCustomData" ref="A3:K115" etc:filterBottomFollowUsedRange="0">
    <extLst/>
  </autoFilter>
  <mergeCells count="5">
    <mergeCell ref="A2:K2"/>
    <mergeCell ref="A114:H114"/>
    <mergeCell ref="A115:K115"/>
    <mergeCell ref="K4:K13"/>
    <mergeCell ref="K14:K113"/>
  </mergeCells>
  <printOptions horizontalCentered="1"/>
  <pageMargins left="1.10208333333333" right="1" top="1.02361111111111" bottom="0.472222222222222" header="0.5" footer="0.5"/>
  <pageSetup paperSize="8" scale="5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农村道路客运费改税补贴资金</vt:lpstr>
      <vt:lpstr>农村道路客运涨价补贴资金</vt:lpstr>
      <vt:lpstr>新能源公交车奖励资金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陈广萍</dc:creator>
  <cp:lastModifiedBy>L.C.H</cp:lastModifiedBy>
  <dcterms:created xsi:type="dcterms:W3CDTF">2025-07-14T08:19:00Z</dcterms:created>
  <dcterms:modified xsi:type="dcterms:W3CDTF">2026-09-11T07:26:56Z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8E87A0BD520140C0BD89C2159FD4EAF9_11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