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762"/>
  </bookViews>
  <sheets>
    <sheet name="Sheet1" sheetId="2" r:id="rId1"/>
  </sheets>
  <definedNames>
    <definedName name="_xlnm.Print_Titles" localSheetId="0">Sheet1!$1:$4</definedName>
    <definedName name="_xlnm.Print_Area" localSheetId="0">Sheet1!$A$1:$E$42</definedName>
    <definedName name="\p">#REF!</definedName>
    <definedName name="_00000" hidden="1">#REF!</definedName>
    <definedName name="_1">#REF!</definedName>
    <definedName name="_123">OFFSET(#REF!,,,COUNTA(#REF!)-1)</definedName>
    <definedName name="_Order1" hidden="1">255</definedName>
    <definedName name="_Order2" hidden="1">255</definedName>
    <definedName name="A">#REF!</definedName>
    <definedName name="AA">#REF!</definedName>
    <definedName name="AAAA">#REF!</definedName>
    <definedName name="aaaagfdsafsd">#N/A</definedName>
    <definedName name="AB">#REF!</definedName>
    <definedName name="ABC">#REF!</definedName>
    <definedName name="ABD">#REF!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B">#REF!</definedName>
    <definedName name="C_">#REF!</definedName>
    <definedName name="county">#REF!</definedName>
    <definedName name="D">#REF!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ata">#REF!</definedName>
    <definedName name="database2">#REF!</definedName>
    <definedName name="database3">#REF!</definedName>
    <definedName name="dd">#N/A</definedName>
    <definedName name="ddad">#N/A</definedName>
    <definedName name="ddagagsgdsa">#N/A</definedName>
    <definedName name="ddd">#REF!</definedName>
    <definedName name="dddsaga">#N/A</definedName>
    <definedName name="dddsagsa">#N/A</definedName>
    <definedName name="ddsadafs">#N/A</definedName>
    <definedName name="ddsass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adfha">#N/A</definedName>
    <definedName name="dghadhf">#N/A</definedName>
    <definedName name="dgkgfkdsafka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jgakdsf">#N/A</definedName>
    <definedName name="dssasaww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dfdsaafds">#N/A</definedName>
    <definedName name="fjafjs">#N/A</definedName>
    <definedName name="fjajsfdja">#N/A</definedName>
    <definedName name="fjdajsdjfa">#N/A</definedName>
    <definedName name="fjjafsjaj">#N/A</definedName>
    <definedName name="fjsldkfjsdljflsdkjf">#REF!</definedName>
    <definedName name="fsa">#N/A</definedName>
    <definedName name="fsafffdsfdsa">#N/A</definedName>
    <definedName name="fsafsdfdsa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gasfdasf">#N/A</definedName>
    <definedName name="hhhh">#REF!</definedName>
    <definedName name="jdfajsfdj">#N/A</definedName>
    <definedName name="jdjfadsjf">#N/A</definedName>
    <definedName name="jjgajsdfjasd">#N/A</definedName>
    <definedName name="kdfkasj">#N/A</definedName>
    <definedName name="kgak">#N/A</definedName>
    <definedName name="kkkk">#REF!</definedName>
    <definedName name="PRINT_AREA_MI">#REF!</definedName>
    <definedName name="qqqqqqqqqqqqqqqqqqqqqqq">#REF!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w">#N/A</definedName>
    <definedName name="sdsaaa">#N/A</definedName>
    <definedName name="sdsfccxxx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heet1">#REF!</definedName>
    <definedName name="sheng">#REF!</definedName>
    <definedName name="ssfafag">#N/A</definedName>
    <definedName name="XQJ保工资需求基数">#REF!</definedName>
    <definedName name="XQJ保民生需求基数">#REF!</definedName>
    <definedName name="XQJ保运转需求基数">#REF!</definedName>
    <definedName name="XQJ付息需求基数">#REF!</definedName>
    <definedName name="北京市行政区划">#REF!</definedName>
    <definedName name="表3">#REF!</definedName>
    <definedName name="表5">#REF!</definedName>
    <definedName name="博罗">#REF!</definedName>
    <definedName name="财政供养">#REF!</definedName>
    <definedName name="处室">#REF!</definedName>
    <definedName name="对账">#REF!</definedName>
    <definedName name="分处支出">#REF!</definedName>
    <definedName name="还有">#REF!</definedName>
    <definedName name="汇率">#REF!</definedName>
    <definedName name="惠东">#REF!</definedName>
    <definedName name="惠阳">#REF!</definedName>
    <definedName name="基金处室">#REF!</definedName>
    <definedName name="基金金额">#REF!</definedName>
    <definedName name="基金科目">#REF!</definedName>
    <definedName name="基金类型">#REF!</definedName>
    <definedName name="金额">#REF!</definedName>
    <definedName name="科目">#REF!</definedName>
    <definedName name="快报1">#REF!</definedName>
    <definedName name="类型">#REF!</definedName>
    <definedName name="区划">#REF!</definedName>
    <definedName name="社保">#N/A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8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전">#REF!</definedName>
    <definedName name="주택사업본부">#REF!</definedName>
    <definedName name="철구사업본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<sst xmlns="http://schemas.openxmlformats.org/spreadsheetml/2006/main" count="83" uniqueCount="83">
  <si>
    <t>附件4</t>
  </si>
  <si>
    <t>2025年台山市“三保”预算调整情况表</t>
  </si>
  <si>
    <t>单位：万元</t>
  </si>
  <si>
    <t>“三保”
目录代码</t>
  </si>
  <si>
    <t>项目</t>
  </si>
  <si>
    <t>年初预算数</t>
  </si>
  <si>
    <t>调整金额</t>
  </si>
  <si>
    <t>调整预算数</t>
  </si>
  <si>
    <t>合计</t>
  </si>
  <si>
    <t>A</t>
  </si>
  <si>
    <t>一、保基本民生支出</t>
  </si>
  <si>
    <t>A01</t>
  </si>
  <si>
    <t>（一）教育经费支出</t>
  </si>
  <si>
    <t>A0101</t>
  </si>
  <si>
    <t>学前教育幼儿资助</t>
  </si>
  <si>
    <t>A0102</t>
  </si>
  <si>
    <t>城乡义务教育生均公用经费（含提高寄宿制学校等公用经费水平）</t>
  </si>
  <si>
    <t>A0103</t>
  </si>
  <si>
    <t>义务教育阶段特殊教育学校和随班就读残疾学生生均公用经费</t>
  </si>
  <si>
    <t>A0104</t>
  </si>
  <si>
    <t>义务教育免费提供教科书及小学一年级字典</t>
  </si>
  <si>
    <t>A0105</t>
  </si>
  <si>
    <t>家庭经济困难学生生活补助</t>
  </si>
  <si>
    <t>A0107</t>
  </si>
  <si>
    <t>普通高中国家助学金</t>
  </si>
  <si>
    <t>A0108</t>
  </si>
  <si>
    <t>普通高中免学杂费</t>
  </si>
  <si>
    <t>A0109</t>
  </si>
  <si>
    <t>中职教育国家助学金</t>
  </si>
  <si>
    <t>A0110</t>
  </si>
  <si>
    <t>中职教育免学费</t>
  </si>
  <si>
    <t>A0111</t>
  </si>
  <si>
    <t>学前教育免保育教育费</t>
  </si>
  <si>
    <t>A02</t>
  </si>
  <si>
    <t>（二）文化支出</t>
  </si>
  <si>
    <t>A0201</t>
  </si>
  <si>
    <t>博物馆、纪念馆免费开放和公共美术馆、图书馆、文化馆（站）免费开放</t>
  </si>
  <si>
    <t>A03</t>
  </si>
  <si>
    <t>（三）社会保障支出</t>
  </si>
  <si>
    <t>A0301</t>
  </si>
  <si>
    <t>城乡居民基本养老保险</t>
  </si>
  <si>
    <t>A0302</t>
  </si>
  <si>
    <t>困难群众救助</t>
  </si>
  <si>
    <t>A0303</t>
  </si>
  <si>
    <t>残疾人两项补贴</t>
  </si>
  <si>
    <t>A0304</t>
  </si>
  <si>
    <t>优抚对象抚恤补助（含义务兵家庭优待金）</t>
  </si>
  <si>
    <t>A0305</t>
  </si>
  <si>
    <t>自主退役士兵一次性经济补助</t>
  </si>
  <si>
    <t>A0306</t>
  </si>
  <si>
    <t>财政对机关事业单位养老保险的补助</t>
  </si>
  <si>
    <t>A0308</t>
  </si>
  <si>
    <t>老年人福利补贴</t>
  </si>
  <si>
    <t>A0309</t>
  </si>
  <si>
    <t>就业见习补贴</t>
  </si>
  <si>
    <t>A04</t>
  </si>
  <si>
    <t>（四）卫生健康支出</t>
  </si>
  <si>
    <t>A0401</t>
  </si>
  <si>
    <t>城乡居民基本医疗保险</t>
  </si>
  <si>
    <t>A0402</t>
  </si>
  <si>
    <t>基本公共卫生服务</t>
  </si>
  <si>
    <t>A0403</t>
  </si>
  <si>
    <t>计划生育家庭扶助</t>
  </si>
  <si>
    <t>A0404</t>
  </si>
  <si>
    <t>城乡医疗救助</t>
  </si>
  <si>
    <t>A0405</t>
  </si>
  <si>
    <t>疫情防控支出</t>
  </si>
  <si>
    <t>A05</t>
  </si>
  <si>
    <t>（五）村级支出</t>
  </si>
  <si>
    <t>A0501</t>
  </si>
  <si>
    <t>村办公经费补助</t>
  </si>
  <si>
    <t>A0502</t>
  </si>
  <si>
    <t>社区办公经费补助</t>
  </si>
  <si>
    <t>A0503</t>
  </si>
  <si>
    <t>村务监督委员会补贴资金</t>
  </si>
  <si>
    <t>A0504</t>
  </si>
  <si>
    <t>村“两委”干部补贴</t>
  </si>
  <si>
    <t>A0505</t>
  </si>
  <si>
    <t>社区“两委”干部补贴</t>
  </si>
  <si>
    <t>B</t>
  </si>
  <si>
    <t>二、保工资支出（含参照保工资管理支出）</t>
  </si>
  <si>
    <t>C</t>
  </si>
  <si>
    <t>三、保运转支出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</si>
</sst>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color theme="1"/>
      <name val="黑体"/>
      <charset val="134"/>
    </font>
    <font>
      <sz val="11"/>
      <color theme="1"/>
      <name val="黑体"/>
      <charset val="134"/>
    </font>
    <font>
      <sz val="22"/>
      <name val="方正小标宋简体"/>
      <charset val="134"/>
    </font>
    <font>
      <sz val="11"/>
      <name val="宋体"/>
      <charset val="134"/>
      <scheme val="minor"/>
    </font>
    <font>
      <sz val="14"/>
      <name val="宋体"/>
      <charset val="134"/>
    </font>
    <font>
      <b/>
      <sz val="14"/>
      <color indexed="8"/>
      <name val="黑体"/>
      <charset val="134"/>
    </font>
    <font>
      <b/>
      <sz val="14"/>
      <name val="黑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</font>
    <font>
      <b/>
      <sz val="14"/>
      <color indexed="8"/>
      <name val="宋体"/>
      <charset val="134"/>
    </font>
    <font>
      <sz val="14"/>
      <color theme="1"/>
      <name val="宋体"/>
      <charset val="134"/>
    </font>
    <font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33" fillId="0" borderId="0"/>
  </cellStyleXfs>
  <cellXfs count="3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5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/>
    <xf numFmtId="0" fontId="1" fillId="0" borderId="0" xfId="0" applyFont="1" applyFill="1" applyBorder="1" applyAlignment="1"/>
    <xf numFmtId="0" fontId="4" fillId="0" borderId="0" xfId="51" applyFont="1" applyFill="1" applyAlignment="1">
      <alignment horizontal="center" vertical="center" wrapText="1"/>
    </xf>
    <xf numFmtId="0" fontId="5" fillId="0" borderId="0" xfId="51" applyFont="1" applyFill="1" applyAlignment="1">
      <alignment vertical="center"/>
    </xf>
    <xf numFmtId="0" fontId="6" fillId="0" borderId="0" xfId="49" applyFont="1" applyFill="1" applyAlignment="1">
      <alignment horizontal="right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/>
    </xf>
    <xf numFmtId="176" fontId="8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51" applyFont="1" applyFill="1" applyBorder="1" applyAlignment="1">
      <alignment horizontal="left" vertical="center"/>
    </xf>
    <xf numFmtId="0" fontId="11" fillId="0" borderId="1" xfId="51" applyFont="1" applyFill="1" applyBorder="1" applyAlignment="1">
      <alignment vertical="center"/>
    </xf>
    <xf numFmtId="176" fontId="9" fillId="0" borderId="1" xfId="51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51" applyFont="1" applyFill="1" applyBorder="1" applyAlignment="1">
      <alignment horizontal="left" vertical="center" wrapText="1"/>
    </xf>
    <xf numFmtId="176" fontId="6" fillId="0" borderId="1" xfId="51" applyNumberFormat="1" applyFont="1" applyFill="1" applyBorder="1" applyAlignment="1">
      <alignment horizontal="right" vertical="center"/>
    </xf>
    <xf numFmtId="176" fontId="6" fillId="0" borderId="1" xfId="49" applyNumberFormat="1" applyFont="1" applyFill="1" applyBorder="1" applyAlignment="1">
      <alignment horizontal="right" vertical="center"/>
    </xf>
    <xf numFmtId="0" fontId="13" fillId="0" borderId="1" xfId="51" applyFont="1" applyFill="1" applyBorder="1" applyAlignment="1">
      <alignment vertical="center" wrapText="1"/>
    </xf>
    <xf numFmtId="0" fontId="6" fillId="0" borderId="1" xfId="51" applyFont="1" applyFill="1" applyBorder="1" applyAlignment="1">
      <alignment vertical="center" wrapText="1"/>
    </xf>
    <xf numFmtId="0" fontId="11" fillId="0" borderId="1" xfId="51" applyFont="1" applyFill="1" applyBorder="1" applyAlignment="1">
      <alignment horizontal="left" vertical="center" wrapText="1"/>
    </xf>
    <xf numFmtId="0" fontId="13" fillId="0" borderId="1" xfId="51" applyFont="1" applyFill="1" applyBorder="1" applyAlignment="1" applyProtection="1">
      <alignment vertical="center" wrapText="1"/>
      <protection locked="0"/>
    </xf>
    <xf numFmtId="0" fontId="6" fillId="0" borderId="1" xfId="51" applyFont="1" applyFill="1" applyBorder="1" applyAlignment="1">
      <alignment horizontal="left" vertical="center" wrapText="1"/>
    </xf>
    <xf numFmtId="0" fontId="6" fillId="0" borderId="1" xfId="51" applyFont="1" applyFill="1" applyBorder="1" applyAlignment="1">
      <alignment vertical="center"/>
    </xf>
    <xf numFmtId="0" fontId="9" fillId="0" borderId="1" xfId="51" applyFont="1" applyFill="1" applyBorder="1" applyAlignment="1">
      <alignment horizontal="center" vertical="center"/>
    </xf>
    <xf numFmtId="0" fontId="9" fillId="0" borderId="1" xfId="51" applyFont="1" applyFill="1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7年保工资、保运转最低支出标准" xfId="49"/>
    <cellStyle name="常规 31" xfId="50"/>
    <cellStyle name="常规 7" xfId="51"/>
    <cellStyle name="常规_2006月报格式通知的附件（修改）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S42"/>
  <sheetViews>
    <sheetView tabSelected="1" view="pageBreakPreview" zoomScale="70" zoomScaleNormal="100" workbookViewId="0">
      <selection activeCell="C7" sqref="C7"/>
    </sheetView>
  </sheetViews>
  <sheetFormatPr defaultColWidth="9" defaultRowHeight="13.5"/>
  <cols>
    <col min="1" max="1" width="15.75" customWidth="1"/>
    <col min="2" max="2" width="62.125" style="1" customWidth="1"/>
    <col min="3" max="5" width="20.125" style="1" customWidth="1"/>
    <col min="6" max="16376" width="9" style="1"/>
  </cols>
  <sheetData>
    <row r="1" s="1" customFormat="1" ht="28" customHeight="1" spans="1:253">
      <c r="A1" s="3" t="s">
        <v>0</v>
      </c>
      <c r="B1" s="4"/>
      <c r="C1" s="5"/>
      <c r="D1" s="5"/>
      <c r="E1" s="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</row>
    <row r="2" s="1" customFormat="1" ht="51" customHeight="1" spans="1:253">
      <c r="A2" s="7" t="s">
        <v>1</v>
      </c>
      <c r="B2" s="7"/>
      <c r="C2" s="7"/>
      <c r="D2" s="7"/>
      <c r="E2" s="7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</row>
    <row r="3" s="2" customFormat="1" ht="27" customHeight="1" spans="1:5">
      <c r="A3" s="8"/>
      <c r="B3" s="8"/>
      <c r="C3" s="8"/>
      <c r="D3" s="8"/>
      <c r="E3" s="9" t="s">
        <v>2</v>
      </c>
    </row>
    <row r="4" s="1" customFormat="1" ht="41" customHeight="1" spans="1:253">
      <c r="A4" s="10" t="s">
        <v>3</v>
      </c>
      <c r="B4" s="11" t="s">
        <v>4</v>
      </c>
      <c r="C4" s="12" t="s">
        <v>5</v>
      </c>
      <c r="D4" s="12" t="s">
        <v>6</v>
      </c>
      <c r="E4" s="12" t="s">
        <v>7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</row>
    <row r="5" s="1" customFormat="1" ht="30" customHeight="1" spans="1:253">
      <c r="A5" s="11" t="s">
        <v>8</v>
      </c>
      <c r="B5" s="11"/>
      <c r="C5" s="13">
        <f>C6+C41+C42</f>
        <v>545857.101084999</v>
      </c>
      <c r="D5" s="13">
        <f>D6+D41+D42</f>
        <v>512196.530645</v>
      </c>
      <c r="E5" s="13">
        <f t="shared" ref="E5:E12" si="0">D5-C5</f>
        <v>-33660.570439999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</row>
    <row r="6" s="1" customFormat="1" ht="28" customHeight="1" spans="1:253">
      <c r="A6" s="14" t="s">
        <v>9</v>
      </c>
      <c r="B6" s="15" t="s">
        <v>10</v>
      </c>
      <c r="C6" s="13">
        <f>C7+C18+C20+C29+C35</f>
        <v>236191.232384999</v>
      </c>
      <c r="D6" s="13">
        <f>D7+D18+D20+D29+D35</f>
        <v>219545.938592</v>
      </c>
      <c r="E6" s="13">
        <f>E7+E18+E20+E29+E35</f>
        <v>-16645.2937929989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</row>
    <row r="7" s="1" customFormat="1" ht="28" customHeight="1" spans="1:253">
      <c r="A7" s="14" t="s">
        <v>11</v>
      </c>
      <c r="B7" s="16" t="s">
        <v>12</v>
      </c>
      <c r="C7" s="17">
        <f>SUM(C8:C17)</f>
        <v>18857.8412099989</v>
      </c>
      <c r="D7" s="17">
        <f>SUM(D8:D17)</f>
        <v>20049.533975</v>
      </c>
      <c r="E7" s="13">
        <f t="shared" si="0"/>
        <v>1191.6927650011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</row>
    <row r="8" s="1" customFormat="1" ht="28" customHeight="1" spans="1:253">
      <c r="A8" s="18" t="s">
        <v>13</v>
      </c>
      <c r="B8" s="19" t="s">
        <v>14</v>
      </c>
      <c r="C8" s="20">
        <v>23</v>
      </c>
      <c r="D8" s="20">
        <v>18.45</v>
      </c>
      <c r="E8" s="21">
        <f t="shared" si="0"/>
        <v>-4.55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</row>
    <row r="9" s="1" customFormat="1" ht="45" customHeight="1" spans="1:253">
      <c r="A9" s="18" t="s">
        <v>15</v>
      </c>
      <c r="B9" s="22" t="s">
        <v>16</v>
      </c>
      <c r="C9" s="20">
        <v>12792.5</v>
      </c>
      <c r="D9" s="20">
        <v>12321.73</v>
      </c>
      <c r="E9" s="21">
        <f t="shared" si="0"/>
        <v>-470.77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</row>
    <row r="10" s="1" customFormat="1" ht="45" customHeight="1" spans="1:253">
      <c r="A10" s="18" t="s">
        <v>17</v>
      </c>
      <c r="B10" s="19" t="s">
        <v>18</v>
      </c>
      <c r="C10" s="20">
        <v>689.9899999989</v>
      </c>
      <c r="D10" s="20">
        <v>623.84</v>
      </c>
      <c r="E10" s="21">
        <f t="shared" si="0"/>
        <v>-66.1499999988999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</row>
    <row r="11" s="1" customFormat="1" ht="28" customHeight="1" spans="1:253">
      <c r="A11" s="18" t="s">
        <v>19</v>
      </c>
      <c r="B11" s="19" t="s">
        <v>20</v>
      </c>
      <c r="C11" s="20">
        <v>1349.43425</v>
      </c>
      <c r="D11" s="20">
        <v>1301.679025</v>
      </c>
      <c r="E11" s="21">
        <f t="shared" si="0"/>
        <v>-47.7552250000001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</row>
    <row r="12" s="1" customFormat="1" ht="28" customHeight="1" spans="1:253">
      <c r="A12" s="18" t="s">
        <v>21</v>
      </c>
      <c r="B12" s="19" t="s">
        <v>22</v>
      </c>
      <c r="C12" s="20">
        <v>262.9125</v>
      </c>
      <c r="D12" s="20">
        <v>249.38125</v>
      </c>
      <c r="E12" s="21">
        <f t="shared" si="0"/>
        <v>-13.53125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</row>
    <row r="13" s="1" customFormat="1" ht="28" customHeight="1" spans="1:253">
      <c r="A13" s="18" t="s">
        <v>23</v>
      </c>
      <c r="B13" s="23" t="s">
        <v>24</v>
      </c>
      <c r="C13" s="20">
        <v>149.5</v>
      </c>
      <c r="D13" s="20">
        <v>136.505</v>
      </c>
      <c r="E13" s="21">
        <f t="shared" ref="E13:E40" si="1">D13-C13</f>
        <v>-12.995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</row>
    <row r="14" s="1" customFormat="1" ht="28" customHeight="1" spans="1:253">
      <c r="A14" s="18" t="s">
        <v>25</v>
      </c>
      <c r="B14" s="19" t="s">
        <v>26</v>
      </c>
      <c r="C14" s="20">
        <v>47.12</v>
      </c>
      <c r="D14" s="20">
        <v>44.38</v>
      </c>
      <c r="E14" s="21">
        <f t="shared" si="1"/>
        <v>-2.73999999999999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</row>
    <row r="15" s="1" customFormat="1" ht="28" customHeight="1" spans="1:253">
      <c r="A15" s="18" t="s">
        <v>27</v>
      </c>
      <c r="B15" s="19" t="s">
        <v>28</v>
      </c>
      <c r="C15" s="20">
        <v>188.485</v>
      </c>
      <c r="D15" s="20">
        <v>147.338</v>
      </c>
      <c r="E15" s="21">
        <f t="shared" si="1"/>
        <v>-41.147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</row>
    <row r="16" s="1" customFormat="1" ht="28" customHeight="1" spans="1:253">
      <c r="A16" s="18" t="s">
        <v>29</v>
      </c>
      <c r="B16" s="19" t="s">
        <v>30</v>
      </c>
      <c r="C16" s="20">
        <v>3354.89946</v>
      </c>
      <c r="D16" s="20">
        <v>3173.4537</v>
      </c>
      <c r="E16" s="21">
        <f t="shared" si="1"/>
        <v>-181.44576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</row>
    <row r="17" s="1" customFormat="1" ht="28" customHeight="1" spans="1:253">
      <c r="A17" s="18" t="s">
        <v>31</v>
      </c>
      <c r="B17" s="19" t="s">
        <v>32</v>
      </c>
      <c r="C17" s="20"/>
      <c r="D17" s="20">
        <v>2032.777</v>
      </c>
      <c r="E17" s="21">
        <f t="shared" si="1"/>
        <v>2032.777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</row>
    <row r="18" s="1" customFormat="1" ht="28" customHeight="1" spans="1:253">
      <c r="A18" s="14" t="s">
        <v>33</v>
      </c>
      <c r="B18" s="24" t="s">
        <v>34</v>
      </c>
      <c r="C18" s="17">
        <f>SUM(C19)</f>
        <v>493.219</v>
      </c>
      <c r="D18" s="17">
        <f>SUM(D19)</f>
        <v>483.7984</v>
      </c>
      <c r="E18" s="13">
        <f t="shared" si="1"/>
        <v>-9.42059999999998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</row>
    <row r="19" s="1" customFormat="1" ht="45" customHeight="1" spans="1:253">
      <c r="A19" s="18" t="s">
        <v>35</v>
      </c>
      <c r="B19" s="19" t="s">
        <v>36</v>
      </c>
      <c r="C19" s="20">
        <v>493.219</v>
      </c>
      <c r="D19" s="20">
        <v>483.7984</v>
      </c>
      <c r="E19" s="21">
        <f t="shared" si="1"/>
        <v>-9.42059999999998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</row>
    <row r="20" s="1" customFormat="1" ht="28" customHeight="1" spans="1:253">
      <c r="A20" s="14" t="s">
        <v>37</v>
      </c>
      <c r="B20" s="16" t="s">
        <v>38</v>
      </c>
      <c r="C20" s="17">
        <f>SUM(C21:C28)</f>
        <v>134490.7257</v>
      </c>
      <c r="D20" s="17">
        <f>SUM(D21:D28)</f>
        <v>119621.899997</v>
      </c>
      <c r="E20" s="13">
        <f t="shared" si="1"/>
        <v>-14868.825703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</row>
    <row r="21" s="1" customFormat="1" ht="28" customHeight="1" spans="1:253">
      <c r="A21" s="18" t="s">
        <v>39</v>
      </c>
      <c r="B21" s="19" t="s">
        <v>40</v>
      </c>
      <c r="C21" s="20">
        <v>50102.088</v>
      </c>
      <c r="D21" s="20">
        <v>49085.34414</v>
      </c>
      <c r="E21" s="21">
        <f t="shared" si="1"/>
        <v>-1016.74386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</row>
    <row r="22" s="1" customFormat="1" ht="28" customHeight="1" spans="1:253">
      <c r="A22" s="18" t="s">
        <v>41</v>
      </c>
      <c r="B22" s="25" t="s">
        <v>42</v>
      </c>
      <c r="C22" s="20">
        <v>15226.0152</v>
      </c>
      <c r="D22" s="20">
        <v>16003.39774</v>
      </c>
      <c r="E22" s="21">
        <f t="shared" si="1"/>
        <v>777.382540000001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</row>
    <row r="23" s="1" customFormat="1" ht="28" customHeight="1" spans="1:253">
      <c r="A23" s="18" t="s">
        <v>43</v>
      </c>
      <c r="B23" s="26" t="s">
        <v>44</v>
      </c>
      <c r="C23" s="20">
        <v>4893.408</v>
      </c>
      <c r="D23" s="20">
        <v>5171.356</v>
      </c>
      <c r="E23" s="21">
        <f t="shared" si="1"/>
        <v>277.947999999999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</row>
    <row r="24" s="1" customFormat="1" ht="28" customHeight="1" spans="1:253">
      <c r="A24" s="18" t="s">
        <v>45</v>
      </c>
      <c r="B24" s="26" t="s">
        <v>46</v>
      </c>
      <c r="C24" s="20">
        <v>7607.4065</v>
      </c>
      <c r="D24" s="20">
        <v>7599.780117</v>
      </c>
      <c r="E24" s="21">
        <f t="shared" si="1"/>
        <v>-7.62638299999981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</row>
    <row r="25" s="1" customFormat="1" ht="28" customHeight="1" spans="1:253">
      <c r="A25" s="18" t="s">
        <v>47</v>
      </c>
      <c r="B25" s="26" t="s">
        <v>48</v>
      </c>
      <c r="C25" s="20">
        <v>2283.3</v>
      </c>
      <c r="D25" s="20">
        <v>2239</v>
      </c>
      <c r="E25" s="21">
        <f t="shared" si="1"/>
        <v>-44.3000000000002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</row>
    <row r="26" s="1" customFormat="1" ht="28" customHeight="1" spans="1:253">
      <c r="A26" s="18" t="s">
        <v>49</v>
      </c>
      <c r="B26" s="26" t="s">
        <v>50</v>
      </c>
      <c r="C26" s="20">
        <v>53000</v>
      </c>
      <c r="D26" s="20">
        <v>38114.78</v>
      </c>
      <c r="E26" s="21">
        <f t="shared" si="1"/>
        <v>-14885.22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</row>
    <row r="27" s="1" customFormat="1" ht="28" customHeight="1" spans="1:253">
      <c r="A27" s="18" t="s">
        <v>51</v>
      </c>
      <c r="B27" s="23" t="s">
        <v>52</v>
      </c>
      <c r="C27" s="20">
        <v>1373.508</v>
      </c>
      <c r="D27" s="20">
        <v>1403.242</v>
      </c>
      <c r="E27" s="21">
        <f t="shared" si="1"/>
        <v>29.7339999999999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</row>
    <row r="28" s="1" customFormat="1" ht="28" customHeight="1" spans="1:253">
      <c r="A28" s="18" t="s">
        <v>53</v>
      </c>
      <c r="B28" s="26" t="s">
        <v>54</v>
      </c>
      <c r="C28" s="20">
        <v>5</v>
      </c>
      <c r="D28" s="20">
        <v>5</v>
      </c>
      <c r="E28" s="21">
        <f t="shared" si="1"/>
        <v>0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</row>
    <row r="29" s="1" customFormat="1" ht="28" customHeight="1" spans="1:253">
      <c r="A29" s="14" t="s">
        <v>55</v>
      </c>
      <c r="B29" s="16" t="s">
        <v>56</v>
      </c>
      <c r="C29" s="17">
        <f>SUM(C30:C34)</f>
        <v>68044.36435</v>
      </c>
      <c r="D29" s="17">
        <f>SUM(D30:D34)</f>
        <v>65997.35761</v>
      </c>
      <c r="E29" s="13">
        <f t="shared" si="1"/>
        <v>-2047.00674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</row>
    <row r="30" s="1" customFormat="1" ht="28" customHeight="1" spans="1:253">
      <c r="A30" s="18" t="s">
        <v>57</v>
      </c>
      <c r="B30" s="27" t="s">
        <v>58</v>
      </c>
      <c r="C30" s="20">
        <v>43966.51</v>
      </c>
      <c r="D30" s="20">
        <v>41782.526</v>
      </c>
      <c r="E30" s="21">
        <f t="shared" si="1"/>
        <v>-2183.984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</row>
    <row r="31" s="1" customFormat="1" ht="28" customHeight="1" spans="1:253">
      <c r="A31" s="18" t="s">
        <v>59</v>
      </c>
      <c r="B31" s="27" t="s">
        <v>60</v>
      </c>
      <c r="C31" s="20">
        <v>8847.63005</v>
      </c>
      <c r="D31" s="20">
        <v>8996</v>
      </c>
      <c r="E31" s="21">
        <f t="shared" si="1"/>
        <v>148.36995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</row>
    <row r="32" s="1" customFormat="1" ht="28" customHeight="1" spans="1:253">
      <c r="A32" s="18" t="s">
        <v>61</v>
      </c>
      <c r="B32" s="27" t="s">
        <v>62</v>
      </c>
      <c r="C32" s="20">
        <v>9358.238</v>
      </c>
      <c r="D32" s="20">
        <v>8918.84531</v>
      </c>
      <c r="E32" s="21">
        <f t="shared" si="1"/>
        <v>-439.392689999999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</row>
    <row r="33" s="1" customFormat="1" ht="28" customHeight="1" spans="1:253">
      <c r="A33" s="18" t="s">
        <v>63</v>
      </c>
      <c r="B33" s="27" t="s">
        <v>64</v>
      </c>
      <c r="C33" s="20">
        <v>2871.9863</v>
      </c>
      <c r="D33" s="20">
        <v>2871.9863</v>
      </c>
      <c r="E33" s="21">
        <f t="shared" si="1"/>
        <v>0</v>
      </c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</row>
    <row r="34" s="1" customFormat="1" ht="28" customHeight="1" spans="1:253">
      <c r="A34" s="18" t="s">
        <v>65</v>
      </c>
      <c r="B34" s="27" t="s">
        <v>66</v>
      </c>
      <c r="C34" s="20">
        <v>3000</v>
      </c>
      <c r="D34" s="20">
        <v>3428</v>
      </c>
      <c r="E34" s="21">
        <f t="shared" si="1"/>
        <v>428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</row>
    <row r="35" s="1" customFormat="1" ht="28" customHeight="1" spans="1:253">
      <c r="A35" s="14" t="s">
        <v>67</v>
      </c>
      <c r="B35" s="16" t="s">
        <v>68</v>
      </c>
      <c r="C35" s="17">
        <f>SUM(C36:C40)</f>
        <v>14305.082125</v>
      </c>
      <c r="D35" s="17">
        <f>SUM(D36:D40)</f>
        <v>13393.34861</v>
      </c>
      <c r="E35" s="13">
        <f t="shared" si="1"/>
        <v>-911.733515000002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</row>
    <row r="36" s="1" customFormat="1" ht="28" customHeight="1" spans="1:253">
      <c r="A36" s="18" t="s">
        <v>69</v>
      </c>
      <c r="B36" s="27" t="s">
        <v>70</v>
      </c>
      <c r="C36" s="20">
        <v>2770</v>
      </c>
      <c r="D36" s="20">
        <v>2770</v>
      </c>
      <c r="E36" s="21">
        <f t="shared" si="1"/>
        <v>0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</row>
    <row r="37" s="1" customFormat="1" ht="28" customHeight="1" spans="1:253">
      <c r="A37" s="18" t="s">
        <v>71</v>
      </c>
      <c r="B37" s="27" t="s">
        <v>72</v>
      </c>
      <c r="C37" s="20">
        <v>476</v>
      </c>
      <c r="D37" s="20">
        <v>476</v>
      </c>
      <c r="E37" s="21">
        <f t="shared" ref="E37:E42" si="2">D37-C37</f>
        <v>0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</row>
    <row r="38" s="1" customFormat="1" ht="28" customHeight="1" spans="1:253">
      <c r="A38" s="18" t="s">
        <v>73</v>
      </c>
      <c r="B38" s="27" t="s">
        <v>74</v>
      </c>
      <c r="C38" s="20">
        <v>977.55</v>
      </c>
      <c r="D38" s="20">
        <v>952.525</v>
      </c>
      <c r="E38" s="21">
        <f t="shared" si="2"/>
        <v>-25.025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</row>
    <row r="39" s="1" customFormat="1" ht="28" customHeight="1" spans="1:253">
      <c r="A39" s="18" t="s">
        <v>75</v>
      </c>
      <c r="B39" s="27" t="s">
        <v>76</v>
      </c>
      <c r="C39" s="20">
        <v>8664.932125</v>
      </c>
      <c r="D39" s="20">
        <v>7932.50334</v>
      </c>
      <c r="E39" s="21">
        <f t="shared" si="2"/>
        <v>-732.428784999999</v>
      </c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</row>
    <row r="40" s="1" customFormat="1" ht="28" customHeight="1" spans="1:253">
      <c r="A40" s="18" t="s">
        <v>77</v>
      </c>
      <c r="B40" s="27" t="s">
        <v>78</v>
      </c>
      <c r="C40" s="20">
        <v>1416.6</v>
      </c>
      <c r="D40" s="20">
        <v>1262.32027</v>
      </c>
      <c r="E40" s="21">
        <f t="shared" si="2"/>
        <v>-154.27973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</row>
    <row r="41" s="2" customFormat="1" ht="28" customHeight="1" spans="1:5">
      <c r="A41" s="28" t="s">
        <v>79</v>
      </c>
      <c r="B41" s="29" t="s">
        <v>80</v>
      </c>
      <c r="C41" s="17">
        <v>304846.7988</v>
      </c>
      <c r="D41" s="17">
        <v>288013.592053</v>
      </c>
      <c r="E41" s="13">
        <f t="shared" si="2"/>
        <v>-16833.206747</v>
      </c>
    </row>
    <row r="42" s="1" customFormat="1" ht="28" customHeight="1" spans="1:253">
      <c r="A42" s="14" t="s">
        <v>81</v>
      </c>
      <c r="B42" s="29" t="s">
        <v>82</v>
      </c>
      <c r="C42" s="13">
        <v>4819.0699</v>
      </c>
      <c r="D42" s="13">
        <v>4637</v>
      </c>
      <c r="E42" s="13">
        <f t="shared" si="2"/>
        <v>-182.0699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</row>
  </sheetData>
  <mergeCells count="3">
    <mergeCell ref="A2:E2"/>
    <mergeCell ref="A3:B3"/>
    <mergeCell ref="A5:B5"/>
  </mergeCells>
  <printOptions horizontalCentered="1"/>
  <pageMargins left="0.393055555555556" right="0.393055555555556" top="0.393055555555556" bottom="0.393055555555556" header="0.196527777777778" footer="0.196527777777778"/>
  <pageSetup paperSize="9" scale="6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2023-03-03T04:11:00Z</dcterms:created>
  <dcterms:modified xsi:type="dcterms:W3CDTF">2026-01-07T06:50:37Z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EE72FDE7E20344CFA87E2569489D0A8F_43</vt:lpwstr>
  </property>
  <property fmtid="{D5CDD505-2E9C-101B-9397-08002B2CF9AE}" pid="3" name="KSOProductBuildVer">
    <vt:lpwstr>2052-12.1.0.15990</vt:lpwstr>
  </property>
</Properties>
</file>