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一般" sheetId="1" r:id="rId1"/>
  </sheets>
  <definedNames>
    <definedName name="_xlnm.Print_Area" localSheetId="0">一般!$A$1:$L$32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<sst xmlns="http://schemas.openxmlformats.org/spreadsheetml/2006/main" count="53" uniqueCount="47">
  <si>
    <t>附件1-2</t>
  </si>
  <si>
    <t>2025年台山市一般公共预算收支调整明细表</t>
  </si>
  <si>
    <t xml:space="preserve"> </t>
  </si>
  <si>
    <t>单位：万元</t>
  </si>
  <si>
    <t>项目</t>
  </si>
  <si>
    <t>年初预算数</t>
  </si>
  <si>
    <t>第一次调整预算数</t>
  </si>
  <si>
    <t>第二次调整预算数</t>
  </si>
  <si>
    <t>与第一次调整预算对比情况</t>
  </si>
  <si>
    <t>备注</t>
  </si>
  <si>
    <t>收  入  总  计</t>
  </si>
  <si>
    <t>支  出  总  计</t>
  </si>
  <si>
    <t>一、一般公共预算收入</t>
  </si>
  <si>
    <t>一、一般公共预算支出</t>
  </si>
  <si>
    <t xml:space="preserve">  其中：税收收入</t>
  </si>
  <si>
    <t xml:space="preserve">  1、一般公共服务支出      </t>
  </si>
  <si>
    <t xml:space="preserve">        非税收入</t>
  </si>
  <si>
    <t xml:space="preserve">  2、国防   </t>
  </si>
  <si>
    <t>二、上级补助收入</t>
  </si>
  <si>
    <t xml:space="preserve">  3、公共安全       </t>
  </si>
  <si>
    <t>三、调入资金</t>
  </si>
  <si>
    <t xml:space="preserve">  4、教育   </t>
  </si>
  <si>
    <t>四、债务转贷收入</t>
  </si>
  <si>
    <t xml:space="preserve">  5、科学技术 </t>
  </si>
  <si>
    <t>五、动用预算稳定调节基金</t>
  </si>
  <si>
    <t xml:space="preserve">  6、文化旅游体育与传媒       </t>
  </si>
  <si>
    <t>六、区域间转移支付收入</t>
  </si>
  <si>
    <t xml:space="preserve">  7、社会保障和就业支出</t>
  </si>
  <si>
    <t>七、上年结余</t>
  </si>
  <si>
    <t xml:space="preserve">  8、卫生健康支出</t>
  </si>
  <si>
    <t xml:space="preserve">  9、节能环保</t>
  </si>
  <si>
    <t xml:space="preserve">  10、城乡社区事务</t>
  </si>
  <si>
    <t xml:space="preserve">  11、农林水事务       </t>
  </si>
  <si>
    <t xml:space="preserve">  12、交通运输</t>
  </si>
  <si>
    <t xml:space="preserve">  13、资源勘探信息等支出</t>
  </si>
  <si>
    <t xml:space="preserve">  14、商业服务业等支出</t>
  </si>
  <si>
    <t xml:space="preserve">  15、自然资源海洋气象等支出</t>
  </si>
  <si>
    <t xml:space="preserve">  16、住房保障支出</t>
  </si>
  <si>
    <t xml:space="preserve">  17、粮油物资储备支出</t>
  </si>
  <si>
    <t xml:space="preserve">  18、灾害防治及应急管理支出</t>
  </si>
  <si>
    <t xml:space="preserve">  19、其他支出 </t>
  </si>
  <si>
    <t xml:space="preserve">  20、债务付息支出</t>
  </si>
  <si>
    <t xml:space="preserve">  21、债务发行费支出</t>
  </si>
  <si>
    <t xml:space="preserve">  22、金融支出</t>
  </si>
  <si>
    <t>二、上解支出</t>
  </si>
  <si>
    <t>三、债务还本支出</t>
  </si>
  <si>
    <t>年终结余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</si>
</sst>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sz val="12"/>
      <color theme="1"/>
      <name val="楷体_GB2312"/>
      <charset val="134"/>
    </font>
    <font>
      <b/>
      <sz val="12"/>
      <color theme="1"/>
      <name val="楷体_GB2312"/>
      <charset val="134"/>
    </font>
    <font>
      <sz val="16"/>
      <color theme="1"/>
      <name val="黑体"/>
      <charset val="134"/>
    </font>
    <font>
      <b/>
      <sz val="22"/>
      <color theme="1"/>
      <name val="宋体"/>
      <charset val="134"/>
    </font>
    <font>
      <sz val="12"/>
      <color theme="1"/>
      <name val="宋体"/>
      <charset val="134"/>
    </font>
    <font>
      <sz val="14"/>
      <color theme="1"/>
      <name val="宋体"/>
      <charset val="134"/>
    </font>
    <font>
      <sz val="12"/>
      <name val="Times New Roman"/>
      <charset val="134"/>
    </font>
    <font>
      <sz val="12"/>
      <color theme="1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36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1" fontId="1" fillId="0" borderId="0" xfId="0" applyNumberFormat="1" applyFont="1" applyProtection="1">
      <protection locked="0"/>
    </xf>
    <xf numFmtId="2" fontId="2" fillId="0" borderId="0" xfId="0" applyNumberFormat="1" applyFont="1" applyProtection="1">
      <protection locked="0"/>
    </xf>
    <xf numFmtId="0" fontId="1" fillId="0" borderId="0" xfId="0" applyFont="1" applyProtection="1">
      <protection locked="0"/>
    </xf>
    <xf numFmtId="1" fontId="3" fillId="0" borderId="0" xfId="0" applyNumberFormat="1" applyFont="1" applyAlignment="1" applyProtection="1">
      <alignment vertical="center"/>
      <protection locked="0"/>
    </xf>
    <xf numFmtId="1" fontId="4" fillId="0" borderId="0" xfId="0" applyNumberFormat="1" applyFont="1" applyAlignment="1" applyProtection="1">
      <alignment horizontal="center" vertical="center"/>
      <protection locked="0"/>
    </xf>
    <xf numFmtId="1" fontId="5" fillId="0" borderId="0" xfId="0" applyNumberFormat="1" applyFont="1" applyProtection="1">
      <protection locked="0"/>
    </xf>
    <xf numFmtId="1" fontId="1" fillId="2" borderId="0" xfId="0" applyNumberFormat="1" applyFont="1" applyFill="1" applyProtection="1">
      <protection locked="0"/>
    </xf>
    <xf numFmtId="49" fontId="6" fillId="0" borderId="1" xfId="0" applyNumberFormat="1" applyFont="1" applyBorder="1" applyAlignment="1" applyProtection="1">
      <alignment horizontal="center" vertical="center" wrapText="1"/>
      <protection locked="0"/>
    </xf>
    <xf numFmtId="1" fontId="6" fillId="0" borderId="2" xfId="0" applyNumberFormat="1" applyFont="1" applyBorder="1" applyAlignment="1" applyProtection="1">
      <alignment horizontal="center" vertical="center" wrapText="1"/>
      <protection locked="0"/>
    </xf>
    <xf numFmtId="2" fontId="6" fillId="2" borderId="2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2" xfId="0" applyNumberFormat="1" applyFont="1" applyBorder="1" applyAlignment="1" applyProtection="1">
      <alignment horizontal="center" vertical="center" wrapText="1"/>
      <protection locked="0"/>
    </xf>
    <xf numFmtId="1" fontId="6" fillId="0" borderId="3" xfId="0" applyNumberFormat="1" applyFont="1" applyBorder="1" applyAlignment="1" applyProtection="1">
      <alignment horizontal="center" vertical="center"/>
      <protection locked="0"/>
    </xf>
    <xf numFmtId="37" fontId="7" fillId="0" borderId="4" xfId="0" applyNumberFormat="1" applyFont="1" applyBorder="1" applyAlignment="1" applyProtection="1">
      <alignment horizontal="right" vertical="center"/>
    </xf>
    <xf numFmtId="37" fontId="8" fillId="2" borderId="4" xfId="0" applyNumberFormat="1" applyFont="1" applyFill="1" applyBorder="1" applyAlignment="1" applyProtection="1">
      <alignment horizontal="center" vertical="center"/>
    </xf>
    <xf numFmtId="1" fontId="6" fillId="0" borderId="4" xfId="0" applyNumberFormat="1" applyFont="1" applyBorder="1" applyAlignment="1" applyProtection="1">
      <alignment horizontal="center" vertical="center"/>
      <protection locked="0"/>
    </xf>
    <xf numFmtId="1" fontId="6" fillId="0" borderId="3" xfId="0" applyNumberFormat="1" applyFont="1" applyBorder="1" applyAlignment="1" applyProtection="1">
      <alignment horizontal="left" vertical="center"/>
      <protection locked="0"/>
    </xf>
    <xf numFmtId="37" fontId="8" fillId="2" borderId="4" xfId="0" applyNumberFormat="1" applyFont="1" applyFill="1" applyBorder="1" applyAlignment="1" applyProtection="1">
      <alignment horizontal="left" vertical="center"/>
    </xf>
    <xf numFmtId="1" fontId="6" fillId="0" borderId="4" xfId="0" applyNumberFormat="1" applyFont="1" applyBorder="1" applyAlignment="1" applyProtection="1">
      <alignment horizontal="left" vertical="center"/>
      <protection locked="0"/>
    </xf>
    <xf numFmtId="37" fontId="8" fillId="0" borderId="4" xfId="0" applyNumberFormat="1" applyFont="1" applyBorder="1" applyAlignment="1" applyProtection="1">
      <alignment horizontal="left" vertical="center"/>
    </xf>
    <xf numFmtId="0" fontId="6" fillId="0" borderId="4" xfId="0" applyNumberFormat="1" applyFont="1" applyBorder="1" applyAlignment="1" applyProtection="1">
      <alignment horizontal="left" vertical="center" wrapText="1"/>
      <protection locked="0"/>
    </xf>
    <xf numFmtId="0" fontId="5" fillId="0" borderId="4" xfId="0" applyNumberFormat="1" applyFont="1" applyBorder="1" applyAlignment="1" applyProtection="1">
      <alignment horizontal="left" vertical="center" wrapText="1"/>
      <protection locked="0"/>
    </xf>
    <xf numFmtId="1" fontId="1" fillId="0" borderId="4" xfId="0" applyNumberFormat="1" applyFont="1" applyBorder="1" applyAlignment="1" applyProtection="1">
      <alignment horizontal="left" vertical="center"/>
      <protection locked="0"/>
    </xf>
    <xf numFmtId="2" fontId="2" fillId="0" borderId="4" xfId="0" applyNumberFormat="1" applyFont="1" applyBorder="1" applyAlignment="1" applyProtection="1">
      <alignment horizontal="left" vertical="center"/>
      <protection locked="0"/>
    </xf>
    <xf numFmtId="1" fontId="1" fillId="0" borderId="4" xfId="0" applyNumberFormat="1" applyFont="1" applyBorder="1" applyAlignment="1" applyProtection="1">
      <alignment horizontal="left"/>
      <protection locked="0"/>
    </xf>
    <xf numFmtId="2" fontId="2" fillId="0" borderId="4" xfId="0" applyNumberFormat="1" applyFont="1" applyBorder="1" applyAlignment="1" applyProtection="1">
      <alignment horizontal="left"/>
      <protection locked="0"/>
    </xf>
    <xf numFmtId="0" fontId="1" fillId="0" borderId="4" xfId="0" applyFont="1" applyBorder="1" applyAlignment="1" applyProtection="1">
      <alignment horizontal="left" vertical="center" wrapText="1"/>
      <protection locked="0"/>
    </xf>
    <xf numFmtId="0" fontId="2" fillId="0" borderId="4" xfId="0" applyFont="1" applyBorder="1" applyAlignment="1" applyProtection="1">
      <alignment horizontal="left" vertical="center" wrapText="1"/>
      <protection locked="0"/>
    </xf>
    <xf numFmtId="1" fontId="1" fillId="0" borderId="4" xfId="0" applyNumberFormat="1" applyFont="1" applyBorder="1" applyProtection="1">
      <protection locked="0"/>
    </xf>
    <xf numFmtId="2" fontId="2" fillId="0" borderId="4" xfId="0" applyNumberFormat="1" applyFont="1" applyBorder="1" applyProtection="1">
      <protection locked="0"/>
    </xf>
    <xf numFmtId="0" fontId="6" fillId="0" borderId="0" xfId="0" applyFont="1" applyAlignment="1" applyProtection="1">
      <alignment horizontal="right" vertical="center"/>
      <protection locked="0"/>
    </xf>
    <xf numFmtId="37" fontId="1" fillId="0" borderId="0" xfId="0" applyNumberFormat="1" applyFont="1" applyAlignment="1" applyProtection="1">
      <alignment horizontal="center"/>
      <protection locked="0"/>
    </xf>
    <xf numFmtId="37" fontId="1" fillId="0" borderId="0" xfId="0" applyNumberFormat="1" applyFont="1" applyAlignment="1" applyProtection="1">
      <alignment horizontal="left" vertical="center"/>
      <protection locked="0"/>
    </xf>
    <xf numFmtId="37" fontId="5" fillId="0" borderId="4" xfId="0" applyNumberFormat="1" applyFont="1" applyBorder="1" applyAlignment="1" applyProtection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32"/>
  <sheetViews>
    <sheetView showZeros="0" tabSelected="1" view="pageBreakPreview" zoomScale="98" zoomScaleNormal="100" workbookViewId="0">
      <selection activeCell="J5" sqref="J31 J5"/>
    </sheetView>
  </sheetViews>
  <sheetFormatPr defaultColWidth="8.75" defaultRowHeight="18" customHeight="1"/>
  <cols>
    <col min="1" max="1" width="32.775" style="3" customWidth="1"/>
    <col min="2" max="4" width="13.625" style="3" customWidth="1"/>
    <col min="5" max="5" width="13.625" style="4" customWidth="1"/>
    <col min="6" max="6" width="13.625" style="3" customWidth="1"/>
    <col min="7" max="7" width="34.9416666666667" style="5" customWidth="1"/>
    <col min="8" max="12" width="13.625" style="5" customWidth="1"/>
    <col min="13" max="13" width="7.875" style="5" customWidth="1"/>
    <col min="14" max="14" width="17.5916666666667" style="5" customWidth="1"/>
    <col min="15" max="19" width="7.875" style="5" customWidth="1"/>
    <col min="20" max="30" width="9" style="5"/>
    <col min="31" max="16384" width="8.75" style="5"/>
  </cols>
  <sheetData>
    <row r="1" customHeight="1" spans="1:1">
      <c r="A1" s="6" t="s">
        <v>0</v>
      </c>
    </row>
    <row r="2" ht="49" customHeight="1" spans="1:1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ht="28" customHeight="1" spans="1:12">
      <c r="A3" s="8" t="s">
        <v>2</v>
      </c>
      <c r="D3" s="9"/>
      <c r="K3" s="32" t="s">
        <v>3</v>
      </c>
      <c r="L3" s="32"/>
    </row>
    <row r="4" s="1" customFormat="1" ht="60" customHeight="1" spans="1:19">
      <c r="A4" s="10" t="s">
        <v>4</v>
      </c>
      <c r="B4" s="11" t="s">
        <v>5</v>
      </c>
      <c r="C4" s="11" t="s">
        <v>6</v>
      </c>
      <c r="D4" s="11" t="s">
        <v>7</v>
      </c>
      <c r="E4" s="12" t="s">
        <v>8</v>
      </c>
      <c r="F4" s="11" t="s">
        <v>9</v>
      </c>
      <c r="G4" s="13" t="s">
        <v>4</v>
      </c>
      <c r="H4" s="11" t="s">
        <v>5</v>
      </c>
      <c r="I4" s="11" t="s">
        <v>6</v>
      </c>
      <c r="J4" s="11" t="s">
        <v>7</v>
      </c>
      <c r="K4" s="12" t="s">
        <v>8</v>
      </c>
      <c r="L4" s="11" t="s">
        <v>9</v>
      </c>
      <c r="M4" s="33"/>
      <c r="N4" s="33"/>
      <c r="O4" s="33"/>
      <c r="P4" s="33"/>
      <c r="Q4" s="33"/>
      <c r="R4" s="33"/>
      <c r="S4" s="33"/>
    </row>
    <row r="5" s="2" customFormat="1" ht="19" customHeight="1" spans="1:12">
      <c r="A5" s="14" t="s">
        <v>10</v>
      </c>
      <c r="B5" s="15">
        <f>B6+B9+B10+B11+B12+B13+B14</f>
        <v>920816</v>
      </c>
      <c r="C5" s="15">
        <f>C6+C9+C10+C11+C12+C13+C14</f>
        <v>1121659</v>
      </c>
      <c r="D5" s="15">
        <f>D6+D9+D10+D11+D12+D13+D14</f>
        <v>1111897</v>
      </c>
      <c r="E5" s="15">
        <f>E6+E9+E10+E11+E12+E13+E14</f>
        <v>-9762</v>
      </c>
      <c r="F5" s="16"/>
      <c r="G5" s="17" t="s">
        <v>11</v>
      </c>
      <c r="H5" s="15">
        <f t="shared" ref="H5:K5" si="0">H6+H29+H30</f>
        <v>920816</v>
      </c>
      <c r="I5" s="15">
        <f t="shared" si="0"/>
        <v>1060404</v>
      </c>
      <c r="J5" s="15">
        <f t="shared" si="0"/>
        <v>1030214</v>
      </c>
      <c r="K5" s="15">
        <f t="shared" si="0"/>
        <v>-30190</v>
      </c>
      <c r="L5" s="21"/>
    </row>
    <row r="6" s="2" customFormat="1" ht="19" customHeight="1" spans="1:19">
      <c r="A6" s="18" t="s">
        <v>12</v>
      </c>
      <c r="B6" s="15">
        <v>348439</v>
      </c>
      <c r="C6" s="15">
        <v>428566</v>
      </c>
      <c r="D6" s="15">
        <v>428566</v>
      </c>
      <c r="E6" s="15">
        <f t="shared" ref="E6:E14" si="1">D6-C6</f>
        <v>0</v>
      </c>
      <c r="F6" s="19"/>
      <c r="G6" s="20" t="s">
        <v>13</v>
      </c>
      <c r="H6" s="15">
        <f t="shared" ref="H6:K6" si="2">SUM(H7:H28)</f>
        <v>901370</v>
      </c>
      <c r="I6" s="15">
        <f t="shared" si="2"/>
        <v>901370</v>
      </c>
      <c r="J6" s="15">
        <f t="shared" si="2"/>
        <v>871180</v>
      </c>
      <c r="K6" s="15">
        <f t="shared" si="2"/>
        <v>-30190</v>
      </c>
      <c r="L6" s="21"/>
      <c r="M6" s="34"/>
      <c r="N6" s="2">
        <v>871180</v>
      </c>
      <c r="O6" s="34"/>
      <c r="P6" s="34"/>
      <c r="Q6" s="34"/>
      <c r="R6" s="34"/>
      <c r="S6" s="34"/>
    </row>
    <row r="7" s="2" customFormat="1" ht="19" customHeight="1" spans="1:19">
      <c r="A7" s="18" t="s">
        <v>14</v>
      </c>
      <c r="B7" s="15">
        <v>176012</v>
      </c>
      <c r="C7" s="15">
        <v>256139</v>
      </c>
      <c r="D7" s="15">
        <v>256139</v>
      </c>
      <c r="E7" s="15">
        <f t="shared" si="1"/>
        <v>0</v>
      </c>
      <c r="F7" s="19"/>
      <c r="G7" s="20" t="s">
        <v>15</v>
      </c>
      <c r="H7" s="15">
        <v>113275</v>
      </c>
      <c r="I7" s="15">
        <v>113275</v>
      </c>
      <c r="J7" s="15">
        <f>93275+3926</f>
        <v>97201</v>
      </c>
      <c r="K7" s="15">
        <f>J7-I7</f>
        <v>-16074</v>
      </c>
      <c r="L7" s="21"/>
      <c r="M7" s="34"/>
      <c r="N7" s="2">
        <f>J6-N6</f>
        <v>0</v>
      </c>
      <c r="O7" s="34"/>
      <c r="P7" s="34"/>
      <c r="Q7" s="34"/>
      <c r="R7" s="34"/>
      <c r="S7" s="34"/>
    </row>
    <row r="8" s="2" customFormat="1" ht="19" customHeight="1" spans="1:19">
      <c r="A8" s="18" t="s">
        <v>16</v>
      </c>
      <c r="B8" s="15">
        <v>172427</v>
      </c>
      <c r="C8" s="15">
        <v>172427</v>
      </c>
      <c r="D8" s="15">
        <v>172427</v>
      </c>
      <c r="E8" s="15">
        <f t="shared" si="1"/>
        <v>0</v>
      </c>
      <c r="F8" s="19"/>
      <c r="G8" s="20" t="s">
        <v>17</v>
      </c>
      <c r="H8" s="15">
        <v>671</v>
      </c>
      <c r="I8" s="15">
        <v>671</v>
      </c>
      <c r="J8" s="15">
        <v>1270</v>
      </c>
      <c r="K8" s="15">
        <f t="shared" ref="K8:K31" si="3">J8-I8</f>
        <v>599</v>
      </c>
      <c r="L8" s="21"/>
      <c r="M8" s="34"/>
      <c r="O8" s="34"/>
      <c r="P8" s="34"/>
      <c r="Q8" s="34"/>
      <c r="R8" s="34"/>
      <c r="S8" s="34"/>
    </row>
    <row r="9" s="2" customFormat="1" ht="19" customHeight="1" spans="1:19">
      <c r="A9" s="18" t="s">
        <v>18</v>
      </c>
      <c r="B9" s="15">
        <v>268649</v>
      </c>
      <c r="C9" s="15">
        <v>389400</v>
      </c>
      <c r="D9" s="15">
        <v>389400</v>
      </c>
      <c r="E9" s="15">
        <f t="shared" si="1"/>
        <v>0</v>
      </c>
      <c r="F9" s="21"/>
      <c r="G9" s="20" t="s">
        <v>19</v>
      </c>
      <c r="H9" s="15">
        <v>46323</v>
      </c>
      <c r="I9" s="15">
        <v>46323</v>
      </c>
      <c r="J9" s="15">
        <v>46323</v>
      </c>
      <c r="K9" s="15">
        <f t="shared" si="3"/>
        <v>0</v>
      </c>
      <c r="L9" s="21"/>
      <c r="M9" s="34"/>
      <c r="O9" s="34"/>
      <c r="P9" s="34"/>
      <c r="R9" s="34"/>
      <c r="S9" s="34"/>
    </row>
    <row r="10" s="2" customFormat="1" ht="19" customHeight="1" spans="1:19">
      <c r="A10" s="18" t="s">
        <v>20</v>
      </c>
      <c r="B10" s="15">
        <v>147474</v>
      </c>
      <c r="C10" s="15">
        <v>147474</v>
      </c>
      <c r="D10" s="15">
        <v>145712</v>
      </c>
      <c r="E10" s="15">
        <f t="shared" si="1"/>
        <v>-1762</v>
      </c>
      <c r="F10" s="21"/>
      <c r="G10" s="20" t="s">
        <v>21</v>
      </c>
      <c r="H10" s="15">
        <v>135835</v>
      </c>
      <c r="I10" s="15">
        <v>135835</v>
      </c>
      <c r="J10" s="15">
        <v>135840</v>
      </c>
      <c r="K10" s="15">
        <f t="shared" si="3"/>
        <v>5</v>
      </c>
      <c r="L10" s="35"/>
      <c r="M10" s="34"/>
      <c r="O10" s="34"/>
      <c r="P10" s="34"/>
      <c r="R10" s="34"/>
      <c r="S10" s="34"/>
    </row>
    <row r="11" s="2" customFormat="1" ht="19" customHeight="1" spans="1:19">
      <c r="A11" s="18" t="s">
        <v>22</v>
      </c>
      <c r="B11" s="15">
        <v>9590</v>
      </c>
      <c r="C11" s="15">
        <v>8795</v>
      </c>
      <c r="D11" s="15">
        <v>30795</v>
      </c>
      <c r="E11" s="15">
        <f t="shared" si="1"/>
        <v>22000</v>
      </c>
      <c r="F11" s="21"/>
      <c r="G11" s="20" t="s">
        <v>23</v>
      </c>
      <c r="H11" s="15">
        <v>9278</v>
      </c>
      <c r="I11" s="15">
        <v>9278</v>
      </c>
      <c r="J11" s="15">
        <v>10899</v>
      </c>
      <c r="K11" s="15">
        <f t="shared" si="3"/>
        <v>1621</v>
      </c>
      <c r="L11" s="21"/>
      <c r="M11" s="34"/>
      <c r="O11" s="34"/>
      <c r="P11" s="34"/>
      <c r="R11" s="34"/>
      <c r="S11" s="34"/>
    </row>
    <row r="12" s="2" customFormat="1" ht="19" customHeight="1" spans="1:19">
      <c r="A12" s="22" t="s">
        <v>24</v>
      </c>
      <c r="B12" s="15">
        <v>107122</v>
      </c>
      <c r="C12" s="15">
        <v>91933</v>
      </c>
      <c r="D12" s="15">
        <v>91933</v>
      </c>
      <c r="E12" s="15">
        <f t="shared" si="1"/>
        <v>0</v>
      </c>
      <c r="F12" s="23"/>
      <c r="G12" s="20" t="s">
        <v>25</v>
      </c>
      <c r="H12" s="15">
        <v>5663</v>
      </c>
      <c r="I12" s="15">
        <v>5663</v>
      </c>
      <c r="J12" s="15">
        <v>5663</v>
      </c>
      <c r="K12" s="15">
        <f t="shared" si="3"/>
        <v>0</v>
      </c>
      <c r="L12" s="21"/>
      <c r="M12" s="34"/>
      <c r="O12" s="34"/>
      <c r="P12" s="34"/>
      <c r="R12" s="34"/>
      <c r="S12" s="34"/>
    </row>
    <row r="13" s="2" customFormat="1" ht="19" customHeight="1" spans="1:19">
      <c r="A13" s="22" t="s">
        <v>26</v>
      </c>
      <c r="B13" s="15">
        <v>30000</v>
      </c>
      <c r="C13" s="15">
        <v>30000</v>
      </c>
      <c r="D13" s="15">
        <v>0</v>
      </c>
      <c r="E13" s="15">
        <f t="shared" si="1"/>
        <v>-30000</v>
      </c>
      <c r="F13" s="23"/>
      <c r="G13" s="20" t="s">
        <v>27</v>
      </c>
      <c r="H13" s="15">
        <v>216104</v>
      </c>
      <c r="I13" s="15">
        <v>216104</v>
      </c>
      <c r="J13" s="15">
        <f>196104+15746</f>
        <v>211850</v>
      </c>
      <c r="K13" s="15">
        <f t="shared" si="3"/>
        <v>-4254</v>
      </c>
      <c r="L13" s="21"/>
      <c r="M13" s="34"/>
      <c r="O13" s="34"/>
      <c r="P13" s="34"/>
      <c r="R13" s="34"/>
      <c r="S13" s="34"/>
    </row>
    <row r="14" s="2" customFormat="1" ht="19" customHeight="1" spans="1:19">
      <c r="A14" s="22" t="s">
        <v>28</v>
      </c>
      <c r="B14" s="15">
        <v>9542</v>
      </c>
      <c r="C14" s="15">
        <v>25491</v>
      </c>
      <c r="D14" s="15">
        <v>25491</v>
      </c>
      <c r="E14" s="15">
        <f t="shared" si="1"/>
        <v>0</v>
      </c>
      <c r="F14" s="23"/>
      <c r="G14" s="20" t="s">
        <v>29</v>
      </c>
      <c r="H14" s="15">
        <v>108290</v>
      </c>
      <c r="I14" s="15">
        <v>108290</v>
      </c>
      <c r="J14" s="15">
        <v>103644</v>
      </c>
      <c r="K14" s="15">
        <f t="shared" si="3"/>
        <v>-4646</v>
      </c>
      <c r="L14" s="21"/>
      <c r="M14" s="34"/>
      <c r="O14" s="34"/>
      <c r="P14" s="34"/>
      <c r="R14" s="34"/>
      <c r="S14" s="34"/>
    </row>
    <row r="15" s="2" customFormat="1" ht="19" customHeight="1" spans="1:19">
      <c r="A15" s="24"/>
      <c r="B15" s="24"/>
      <c r="C15" s="24"/>
      <c r="D15" s="24"/>
      <c r="E15" s="25"/>
      <c r="F15" s="24"/>
      <c r="G15" s="20" t="s">
        <v>30</v>
      </c>
      <c r="H15" s="15">
        <v>13462</v>
      </c>
      <c r="I15" s="15">
        <v>13462</v>
      </c>
      <c r="J15" s="15">
        <v>13462</v>
      </c>
      <c r="K15" s="15">
        <f t="shared" si="3"/>
        <v>0</v>
      </c>
      <c r="L15" s="21"/>
      <c r="M15" s="34"/>
      <c r="O15" s="34"/>
      <c r="P15" s="34"/>
      <c r="R15" s="34"/>
      <c r="S15" s="34"/>
    </row>
    <row r="16" s="2" customFormat="1" ht="19" customHeight="1" spans="1:19">
      <c r="A16" s="26"/>
      <c r="B16" s="26"/>
      <c r="C16" s="26"/>
      <c r="D16" s="26"/>
      <c r="E16" s="27"/>
      <c r="F16" s="26"/>
      <c r="G16" s="20" t="s">
        <v>31</v>
      </c>
      <c r="H16" s="15">
        <v>29597</v>
      </c>
      <c r="I16" s="15">
        <v>30490</v>
      </c>
      <c r="J16" s="15">
        <v>30490</v>
      </c>
      <c r="K16" s="15">
        <f t="shared" si="3"/>
        <v>0</v>
      </c>
      <c r="L16" s="21"/>
      <c r="M16" s="34"/>
      <c r="O16" s="34"/>
      <c r="P16" s="34"/>
      <c r="Q16" s="34"/>
      <c r="S16" s="34"/>
    </row>
    <row r="17" s="2" customFormat="1" ht="19" customHeight="1" spans="1:19">
      <c r="A17" s="28"/>
      <c r="B17" s="28"/>
      <c r="C17" s="28"/>
      <c r="D17" s="28"/>
      <c r="E17" s="29"/>
      <c r="F17" s="26"/>
      <c r="G17" s="20" t="s">
        <v>32</v>
      </c>
      <c r="H17" s="15">
        <v>102197</v>
      </c>
      <c r="I17" s="15">
        <v>102197</v>
      </c>
      <c r="J17" s="15">
        <v>128917</v>
      </c>
      <c r="K17" s="15">
        <f t="shared" si="3"/>
        <v>26720</v>
      </c>
      <c r="L17" s="35"/>
      <c r="M17" s="34"/>
      <c r="O17" s="34"/>
      <c r="P17" s="34"/>
      <c r="Q17" s="34"/>
      <c r="S17" s="34"/>
    </row>
    <row r="18" s="2" customFormat="1" ht="19" customHeight="1" spans="1:19">
      <c r="A18" s="28"/>
      <c r="B18" s="28"/>
      <c r="C18" s="28"/>
      <c r="D18" s="28"/>
      <c r="E18" s="29"/>
      <c r="F18" s="26"/>
      <c r="G18" s="20" t="s">
        <v>33</v>
      </c>
      <c r="H18" s="15">
        <v>41168</v>
      </c>
      <c r="I18" s="15">
        <v>41168</v>
      </c>
      <c r="J18" s="15">
        <v>25105</v>
      </c>
      <c r="K18" s="15">
        <f t="shared" si="3"/>
        <v>-16063</v>
      </c>
      <c r="L18" s="21"/>
      <c r="M18" s="34"/>
      <c r="O18" s="34"/>
      <c r="P18" s="34"/>
      <c r="Q18" s="34"/>
      <c r="S18" s="34"/>
    </row>
    <row r="19" s="2" customFormat="1" ht="19" customHeight="1" spans="1:19">
      <c r="A19" s="28"/>
      <c r="B19" s="28"/>
      <c r="C19" s="28"/>
      <c r="D19" s="28"/>
      <c r="E19" s="29"/>
      <c r="F19" s="26"/>
      <c r="G19" s="20" t="s">
        <v>34</v>
      </c>
      <c r="H19" s="15">
        <v>7945</v>
      </c>
      <c r="I19" s="15">
        <v>7945</v>
      </c>
      <c r="J19" s="15">
        <v>7945</v>
      </c>
      <c r="K19" s="15">
        <f t="shared" si="3"/>
        <v>0</v>
      </c>
      <c r="L19" s="21"/>
      <c r="M19" s="34"/>
      <c r="O19" s="34"/>
      <c r="P19" s="34"/>
      <c r="Q19" s="34"/>
      <c r="S19" s="34"/>
    </row>
    <row r="20" s="2" customFormat="1" ht="19" customHeight="1" spans="1:19">
      <c r="A20" s="28"/>
      <c r="B20" s="28"/>
      <c r="C20" s="28"/>
      <c r="D20" s="28"/>
      <c r="E20" s="29"/>
      <c r="F20" s="26"/>
      <c r="G20" s="20" t="s">
        <v>35</v>
      </c>
      <c r="H20" s="15">
        <v>819</v>
      </c>
      <c r="I20" s="15">
        <v>819</v>
      </c>
      <c r="J20" s="15">
        <v>1971</v>
      </c>
      <c r="K20" s="15">
        <f t="shared" si="3"/>
        <v>1152</v>
      </c>
      <c r="L20" s="21"/>
      <c r="M20" s="34"/>
      <c r="O20" s="34"/>
      <c r="P20" s="34"/>
      <c r="R20" s="34"/>
      <c r="S20" s="34"/>
    </row>
    <row r="21" s="2" customFormat="1" ht="19" customHeight="1" spans="1:19">
      <c r="A21" s="28"/>
      <c r="B21" s="28"/>
      <c r="C21" s="28"/>
      <c r="D21" s="28"/>
      <c r="E21" s="29"/>
      <c r="F21" s="26"/>
      <c r="G21" s="20" t="s">
        <v>36</v>
      </c>
      <c r="H21" s="15">
        <v>3985</v>
      </c>
      <c r="I21" s="15">
        <v>3985</v>
      </c>
      <c r="J21" s="15">
        <v>3985</v>
      </c>
      <c r="K21" s="15">
        <f t="shared" si="3"/>
        <v>0</v>
      </c>
      <c r="L21" s="21"/>
      <c r="M21" s="34"/>
      <c r="O21" s="34"/>
      <c r="P21" s="34"/>
      <c r="R21" s="34"/>
      <c r="S21" s="34"/>
    </row>
    <row r="22" s="2" customFormat="1" ht="19" customHeight="1" spans="1:19">
      <c r="A22" s="28"/>
      <c r="B22" s="28"/>
      <c r="C22" s="28"/>
      <c r="D22" s="28"/>
      <c r="E22" s="29"/>
      <c r="F22" s="26"/>
      <c r="G22" s="20" t="s">
        <v>37</v>
      </c>
      <c r="H22" s="15">
        <v>21036</v>
      </c>
      <c r="I22" s="15">
        <v>21036</v>
      </c>
      <c r="J22" s="15">
        <v>22476</v>
      </c>
      <c r="K22" s="15">
        <f t="shared" si="3"/>
        <v>1440</v>
      </c>
      <c r="L22" s="21"/>
      <c r="M22" s="34"/>
      <c r="O22" s="34"/>
      <c r="P22" s="34"/>
      <c r="R22" s="34"/>
      <c r="S22" s="34"/>
    </row>
    <row r="23" s="2" customFormat="1" ht="19" customHeight="1" spans="1:19">
      <c r="A23" s="28"/>
      <c r="B23" s="28"/>
      <c r="C23" s="28"/>
      <c r="D23" s="28"/>
      <c r="E23" s="29"/>
      <c r="F23" s="26"/>
      <c r="G23" s="20" t="s">
        <v>38</v>
      </c>
      <c r="H23" s="15">
        <v>1757</v>
      </c>
      <c r="I23" s="15">
        <v>1757</v>
      </c>
      <c r="J23" s="15">
        <v>4058</v>
      </c>
      <c r="K23" s="15">
        <f t="shared" si="3"/>
        <v>2301</v>
      </c>
      <c r="L23" s="21"/>
      <c r="M23" s="34"/>
      <c r="O23" s="34"/>
      <c r="R23" s="34"/>
      <c r="S23" s="34"/>
    </row>
    <row r="24" s="2" customFormat="1" ht="19" customHeight="1" spans="1:19">
      <c r="A24" s="28"/>
      <c r="B24" s="28"/>
      <c r="C24" s="28"/>
      <c r="D24" s="28"/>
      <c r="E24" s="29"/>
      <c r="F24" s="26"/>
      <c r="G24" s="20" t="s">
        <v>39</v>
      </c>
      <c r="H24" s="15">
        <v>4147</v>
      </c>
      <c r="I24" s="15">
        <v>4147</v>
      </c>
      <c r="J24" s="15">
        <v>4315</v>
      </c>
      <c r="K24" s="15">
        <f t="shared" si="3"/>
        <v>168</v>
      </c>
      <c r="L24" s="21"/>
      <c r="M24" s="34"/>
      <c r="O24" s="34"/>
      <c r="P24" s="34"/>
      <c r="R24" s="34"/>
      <c r="S24" s="34"/>
    </row>
    <row r="25" s="2" customFormat="1" ht="19" customHeight="1" spans="1:19">
      <c r="A25" s="28"/>
      <c r="B25" s="28"/>
      <c r="C25" s="28"/>
      <c r="D25" s="28"/>
      <c r="E25" s="29"/>
      <c r="F25" s="26"/>
      <c r="G25" s="20" t="s">
        <v>40</v>
      </c>
      <c r="H25" s="15">
        <v>30915</v>
      </c>
      <c r="I25" s="15">
        <v>30915</v>
      </c>
      <c r="J25" s="15">
        <v>7515</v>
      </c>
      <c r="K25" s="15">
        <f t="shared" si="3"/>
        <v>-23400</v>
      </c>
      <c r="L25" s="21"/>
      <c r="M25" s="34"/>
      <c r="O25" s="34"/>
      <c r="P25" s="34"/>
      <c r="R25" s="34"/>
      <c r="S25" s="34"/>
    </row>
    <row r="26" s="2" customFormat="1" ht="19" customHeight="1" spans="1:19">
      <c r="A26" s="28"/>
      <c r="B26" s="28"/>
      <c r="C26" s="28"/>
      <c r="D26" s="28"/>
      <c r="E26" s="29"/>
      <c r="F26" s="26"/>
      <c r="G26" s="20" t="s">
        <v>41</v>
      </c>
      <c r="H26" s="15">
        <v>8710</v>
      </c>
      <c r="I26" s="15">
        <v>7817</v>
      </c>
      <c r="J26" s="15">
        <v>7817</v>
      </c>
      <c r="K26" s="15">
        <f t="shared" si="3"/>
        <v>0</v>
      </c>
      <c r="L26" s="21"/>
      <c r="M26" s="34"/>
      <c r="O26" s="34"/>
      <c r="R26" s="34"/>
      <c r="S26" s="34"/>
    </row>
    <row r="27" s="2" customFormat="1" ht="19" customHeight="1" spans="1:19">
      <c r="A27" s="28"/>
      <c r="B27" s="28"/>
      <c r="C27" s="28"/>
      <c r="D27" s="28"/>
      <c r="E27" s="29"/>
      <c r="F27" s="26"/>
      <c r="G27" s="20" t="s">
        <v>42</v>
      </c>
      <c r="H27" s="15">
        <v>52</v>
      </c>
      <c r="I27" s="15">
        <v>52</v>
      </c>
      <c r="J27" s="15">
        <v>52</v>
      </c>
      <c r="K27" s="15">
        <f t="shared" si="3"/>
        <v>0</v>
      </c>
      <c r="L27" s="21"/>
      <c r="M27" s="34"/>
      <c r="O27" s="34"/>
      <c r="P27" s="34"/>
      <c r="R27" s="34"/>
      <c r="S27" s="34"/>
    </row>
    <row r="28" s="2" customFormat="1" ht="19" customHeight="1" spans="1:19">
      <c r="A28" s="30"/>
      <c r="B28" s="30"/>
      <c r="C28" s="30"/>
      <c r="D28" s="30"/>
      <c r="E28" s="31"/>
      <c r="F28" s="30"/>
      <c r="G28" s="20" t="s">
        <v>43</v>
      </c>
      <c r="H28" s="15">
        <v>141</v>
      </c>
      <c r="I28" s="15">
        <v>141</v>
      </c>
      <c r="J28" s="15">
        <v>382</v>
      </c>
      <c r="K28" s="15">
        <f t="shared" si="3"/>
        <v>241</v>
      </c>
      <c r="L28" s="21"/>
      <c r="M28" s="34"/>
      <c r="O28" s="34"/>
      <c r="P28" s="34"/>
      <c r="Q28" s="34"/>
      <c r="R28" s="34"/>
      <c r="S28" s="34"/>
    </row>
    <row r="29" s="2" customFormat="1" ht="19" customHeight="1" spans="1:19">
      <c r="A29" s="30"/>
      <c r="B29" s="30"/>
      <c r="C29" s="30"/>
      <c r="D29" s="30"/>
      <c r="E29" s="31"/>
      <c r="F29" s="30"/>
      <c r="G29" s="20" t="s">
        <v>44</v>
      </c>
      <c r="H29" s="15">
        <v>9849</v>
      </c>
      <c r="I29" s="15">
        <v>149437</v>
      </c>
      <c r="J29" s="15">
        <v>149437</v>
      </c>
      <c r="K29" s="15">
        <f t="shared" si="3"/>
        <v>0</v>
      </c>
      <c r="L29" s="21"/>
      <c r="M29" s="34"/>
      <c r="O29" s="34"/>
      <c r="P29" s="34"/>
      <c r="Q29" s="34"/>
      <c r="R29" s="34"/>
      <c r="S29" s="34"/>
    </row>
    <row r="30" s="2" customFormat="1" ht="19" customHeight="1" spans="1:19">
      <c r="A30" s="30"/>
      <c r="B30" s="30"/>
      <c r="C30" s="30"/>
      <c r="D30" s="30"/>
      <c r="E30" s="31"/>
      <c r="F30" s="30"/>
      <c r="G30" s="20" t="s">
        <v>45</v>
      </c>
      <c r="H30" s="15">
        <v>9597</v>
      </c>
      <c r="I30" s="15">
        <v>9597</v>
      </c>
      <c r="J30" s="15">
        <v>9597</v>
      </c>
      <c r="K30" s="15">
        <f t="shared" si="3"/>
        <v>0</v>
      </c>
      <c r="L30" s="21"/>
      <c r="M30" s="34"/>
      <c r="O30" s="34"/>
      <c r="P30" s="34"/>
      <c r="Q30" s="34"/>
      <c r="R30" s="34"/>
      <c r="S30" s="34"/>
    </row>
    <row r="31" s="2" customFormat="1" ht="19" customHeight="1" spans="1:19">
      <c r="A31" s="30"/>
      <c r="B31" s="30"/>
      <c r="C31" s="30"/>
      <c r="D31" s="30"/>
      <c r="E31" s="31"/>
      <c r="F31" s="30"/>
      <c r="G31" s="20" t="s">
        <v>46</v>
      </c>
      <c r="H31" s="15">
        <v>0</v>
      </c>
      <c r="I31" s="15">
        <v>61255</v>
      </c>
      <c r="J31" s="15">
        <v>81683</v>
      </c>
      <c r="K31" s="15">
        <f t="shared" si="3"/>
        <v>20428</v>
      </c>
      <c r="L31" s="21"/>
      <c r="M31" s="34"/>
      <c r="O31" s="34"/>
      <c r="P31" s="34"/>
      <c r="Q31" s="34"/>
      <c r="R31" s="34"/>
      <c r="S31" s="34"/>
    </row>
    <row r="32" s="2" customFormat="1" customHeight="1" spans="1:19">
      <c r="A32" s="3"/>
      <c r="B32" s="3"/>
      <c r="C32" s="3"/>
      <c r="D32" s="3"/>
      <c r="E32" s="4"/>
      <c r="F32" s="3"/>
      <c r="G32" s="5"/>
      <c r="H32" s="5"/>
      <c r="I32" s="5"/>
      <c r="J32" s="5"/>
      <c r="K32" s="5"/>
      <c r="L32" s="5"/>
      <c r="M32" s="34"/>
      <c r="O32" s="34"/>
      <c r="P32" s="34"/>
      <c r="Q32" s="34"/>
      <c r="R32" s="34"/>
      <c r="S32" s="34"/>
    </row>
  </sheetData>
  <mergeCells count="2">
    <mergeCell ref="A2:L2"/>
    <mergeCell ref="K3:L3"/>
  </mergeCells>
  <pageMargins left="0.354166666666667" right="0.236111111111111" top="0.196527777777778" bottom="0.196850393700787" header="0.393700787401575" footer="0"/>
  <pageSetup paperSize="9" scale="65" orientation="landscape" blackAndWhite="1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一般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2020-02-10T10:41:00Z</dcterms:created>
  <cp:lastPrinted>2021-06-18T14:47:00Z</cp:lastPrinted>
  <dcterms:modified xsi:type="dcterms:W3CDTF">2025-12-09T01:24:21Z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AB32223A8C6C4BDD81F1BEE92DB1D582</vt:lpwstr>
  </property>
</Properties>
</file>