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60"/>
  </bookViews>
  <sheets>
    <sheet name="Sheet1" sheetId="1" r:id="rId1"/>
  </sheets>
  <definedNames>
    <definedName name="_xlnm._FilterDatabase" localSheetId="0" hidden="1">Sheet1!$A$7:$P$78</definedName>
    <definedName name="_xlnm.Print_Titles" localSheetId="0">Sheet1!$4:$6</definedName>
  </definedNames>
  <calcPr calcId="144525"/>
</workbook>
</file>

<file path=xl/sharedStrings.xml><?xml version="1.0" encoding="utf-8"?>
<sst xmlns="http://schemas.openxmlformats.org/spreadsheetml/2006/main" count="128" uniqueCount="123">
  <si>
    <t>附件4</t>
  </si>
  <si>
    <t>台山市2023年涉农资金安排和项目实施总体情况表</t>
  </si>
  <si>
    <t>数据统计时间段：2023-1-1至2023-12-31</t>
  </si>
  <si>
    <t>序号</t>
  </si>
  <si>
    <t>省级主管部门</t>
  </si>
  <si>
    <t>一级项目名称</t>
  </si>
  <si>
    <t>资金安排情况（万元）</t>
  </si>
  <si>
    <t>资金使用情况（万元）</t>
  </si>
  <si>
    <t>资金执行率</t>
  </si>
  <si>
    <t>项目实施情况</t>
  </si>
  <si>
    <t>已实现的绩效目标情况
（请逐个说明该一级项目资金达成的绩效，应有具体数据支撑）</t>
  </si>
  <si>
    <t>备注</t>
  </si>
  <si>
    <t>合计安排
金额</t>
  </si>
  <si>
    <t>1.省级涉农
资金</t>
  </si>
  <si>
    <t>2.其他资金</t>
  </si>
  <si>
    <t>合计支出
金额</t>
  </si>
  <si>
    <t>合计安排
项目个数</t>
  </si>
  <si>
    <t>1.已完工（完成）项目个数</t>
  </si>
  <si>
    <t>2.建设（实施）中项目个数</t>
  </si>
  <si>
    <t>3.未开工（实施）项目个数</t>
  </si>
  <si>
    <t>A=B+C</t>
  </si>
  <si>
    <t>B</t>
  </si>
  <si>
    <t>C</t>
  </si>
  <si>
    <t>D=E+F</t>
  </si>
  <si>
    <t>E</t>
  </si>
  <si>
    <t>F</t>
  </si>
  <si>
    <t>G=D/A*100%</t>
  </si>
  <si>
    <t>H=I+J+K</t>
  </si>
  <si>
    <t>I</t>
  </si>
  <si>
    <t>J</t>
  </si>
  <si>
    <t>K</t>
  </si>
  <si>
    <t>L</t>
  </si>
  <si>
    <t>合计</t>
  </si>
  <si>
    <t>省农业农村厅</t>
  </si>
  <si>
    <t>省农业农村厅主管项目小计</t>
  </si>
  <si>
    <t>巩固拓展脱贫攻坚成果</t>
  </si>
  <si>
    <t>食用林产品和农产品质量安全监测</t>
  </si>
  <si>
    <t>粮食安全</t>
  </si>
  <si>
    <t>高标准农田建设</t>
  </si>
  <si>
    <t>受污染耕地安全利用</t>
  </si>
  <si>
    <t>1.10000亩水稻超标风险区完成叶面调控技术措施落实。
2.1600亩严格管控类耕地实施种植结构调整。</t>
  </si>
  <si>
    <t>动物防疫</t>
  </si>
  <si>
    <t>生猪产能调控</t>
  </si>
  <si>
    <t>第三次全国土壤普查</t>
  </si>
  <si>
    <t>和中央、市县土壤普查资金拼盘使用，2023年完成一半的土壤普查任务；2024年外业调查采样和内业测试化验任务的完成率100%；2025年形成1项县级成果。共同开展土特产品区土壤专题调查和盐碱地土壤专题调查，按照国家要求节点完成任务，质量控制达标率91%以上。</t>
  </si>
  <si>
    <t>驻镇帮镇扶村（巩固拓展脱贫攻坚成果）</t>
  </si>
  <si>
    <t>驻镇帮镇扶村（提升产业发展水平）</t>
  </si>
  <si>
    <t>驻镇帮镇扶村（提升镇域公共服务能力）</t>
  </si>
  <si>
    <t>村庄基础设施建设</t>
  </si>
  <si>
    <t>完成175个村村内道路硬底化工程项目、农村厕所革命建设项目、示范带项目建设尾款支付。</t>
  </si>
  <si>
    <t>农田建设及管护</t>
  </si>
  <si>
    <t>农产品质量安全</t>
  </si>
  <si>
    <t>畜牧业转型升级</t>
  </si>
  <si>
    <t>动植物疫病防控</t>
  </si>
  <si>
    <t>指导养殖场申报先打后补和病死猪无害化处理，</t>
  </si>
  <si>
    <t>推进农业绿色发展</t>
  </si>
  <si>
    <t>种业振兴</t>
  </si>
  <si>
    <t>现代渔业发展</t>
  </si>
  <si>
    <t>政策性农业保险省级财政保费补贴</t>
  </si>
  <si>
    <t>构建现代乡村产业体系</t>
  </si>
  <si>
    <t>农业生产能力提升</t>
  </si>
  <si>
    <t>其他农业农村项目</t>
  </si>
  <si>
    <t>省水利厅</t>
  </si>
  <si>
    <t>省水利厅主管项目小计</t>
  </si>
  <si>
    <t>河湖管护</t>
  </si>
  <si>
    <t>病险水库除险加固</t>
  </si>
  <si>
    <t>水土保持</t>
  </si>
  <si>
    <t>农业水价综合改革及大中型灌区节水改造</t>
  </si>
  <si>
    <t>中央预算内水利投资执行</t>
  </si>
  <si>
    <t>重大水利工程</t>
  </si>
  <si>
    <t>全面推进河长制湖长制</t>
  </si>
  <si>
    <t>实施项目中，所有项目基本完成了项目年度绩效目标。项目质量合格率100%通过验收。通过建立烽火角水系六镇“清漂”工作协作机制，共同治理跨界河流水面垃圾漂浮物和日常保洁工作，确保流域范围内河湖水面维持无1平方米以上成片漂浮物，切实维护河流健康生命，实现烽火角水系河流功能永续利用。通过实施河长制湖长制水质监测项目，增加湖泊水域面积，改善水体水质和优化生态环境，提升湖泊生态系统质量和稳定性，还湖泊以宁静、和谐、美丽，让人民群众有更多的获得感、满足感、幸福感。</t>
  </si>
  <si>
    <t>水资源节约与保护</t>
  </si>
  <si>
    <t>病险水库水闸除险加固</t>
  </si>
  <si>
    <t>农村水利水电</t>
  </si>
  <si>
    <t>农村集中供水</t>
  </si>
  <si>
    <t>水利安全度汛</t>
  </si>
  <si>
    <t>水库移民后期扶持</t>
  </si>
  <si>
    <t>实施项目中，所有项目基本完成了项目年度绩效目标。项目实施有利于改善村内人居环境，发展乡村产业,带动村民致富就业，帮助小型水库移民发展生产促进增收。</t>
  </si>
  <si>
    <t>水利工程运行管护</t>
  </si>
  <si>
    <t>中小河流治理</t>
  </si>
  <si>
    <t>生态海堤建设</t>
  </si>
  <si>
    <t>其他水利项目</t>
  </si>
  <si>
    <t>省林业局</t>
  </si>
  <si>
    <t>省林业局主管项目小计</t>
  </si>
  <si>
    <t>造林及抚育</t>
  </si>
  <si>
    <t>自然保护地整合优化</t>
  </si>
  <si>
    <t>森林灾害防控</t>
  </si>
  <si>
    <t>农村生活污水治理</t>
  </si>
  <si>
    <t>造林与生态修复</t>
  </si>
  <si>
    <t>1.2023年我市实施森林质量精准提升工程，其中高质量水源林造林3100亩，低质低效林分改造5700亩，新造林抚育9800亩，森林抚育10000亩。
2.对台城街道石花山南洋杉、四九镇营村村榕树等20株古树开展保护复壮工程建设服务，通过土壤改良、修剪枯枝、病虫害防治等方式对古树开展救治。目前正在审核结算。
3.在台城街道泡步村委会、深井镇井西村委会、都斛镇都阳村委会、广海镇大洋村委会开展乡村绿化美化示范点建设，通过送苗下乡方式送出樟树、秋枫、海南红豆、桂花等乔灌木树苗，增加乡村绿化面积，不断提高村庄绿化景观水平。已完成报账流程，待拨付。</t>
  </si>
  <si>
    <t>林业有害生物防控</t>
  </si>
  <si>
    <t>食用林产品质量安全</t>
  </si>
  <si>
    <t>政策性森林保险省级财政保费补贴</t>
  </si>
  <si>
    <t>野生动植物资源保护及疫源疫病监测</t>
  </si>
  <si>
    <t>湿地保护与恢复</t>
  </si>
  <si>
    <t>江门市台山市镇海湾红树林国家湿地公园建设专项完成科普宣教布展1项，湿地宣教区宣教馆至公园入口广场道路两侧宣传牌39个等；新建桥梁1座。江门市台山市广东台山镇海湾红树林国家湿地公园宣教中心建设项目完成新建广东台山镇海湾红树林国家湿地公园宣教中心1个。</t>
  </si>
  <si>
    <t>森林火灾预防</t>
  </si>
  <si>
    <t>已完成建设森林防火物资仓库1个，森林火灾受害率≤0.9‰</t>
  </si>
  <si>
    <t>林业产业发展</t>
  </si>
  <si>
    <t>林业种苗建设</t>
  </si>
  <si>
    <t>森林资源保护与监测</t>
  </si>
  <si>
    <t>完成台山市森林督查暨森林、草原、湿地调查监测服务，完成森林督查图斑559个，图斑面积5406.896公顷，并通过省市上级的验收。完成台山市森林、草原、湿地野生动植物调查监测，布设红外相机40台，动植物调查区域覆盖台山市16个镇（街道），共发现和记录野生植物4门5纲32目182科659属1294种，野生动物4门13纲51目124科239种。</t>
  </si>
  <si>
    <t>自然教育基地建设</t>
  </si>
  <si>
    <t>其他林业项目</t>
  </si>
  <si>
    <t>省自然资源厅</t>
  </si>
  <si>
    <t>永久基本农田保护</t>
  </si>
  <si>
    <t>根据《关于印发《广东省涉农资金统筹整合管理办法》的通知(粤财农〔2019〕115号)》要求，我市下发资金至各耕地和永久基本农田保护责任单位，支出资金按农业发展类资金用途要求进行使用。</t>
  </si>
  <si>
    <t>省生态环境厅</t>
  </si>
  <si>
    <t>涉农资金用于支付已完成投产的PPP项目服务费，保障1679个农村生活污水处理设施正常运行，确保正常运行率达到90%，不断提高农村污水处理水平。</t>
  </si>
  <si>
    <t>省交通运输厅</t>
  </si>
  <si>
    <t>四好农村路</t>
  </si>
  <si>
    <t>省住房城乡建设厅</t>
  </si>
  <si>
    <t>省住房城乡建设厅主管项目小计</t>
  </si>
  <si>
    <t>乡村生活垃圾处理</t>
  </si>
  <si>
    <t>驻镇帮镇扶村（提升镇村公共基础设施水平）</t>
  </si>
  <si>
    <t>省卫生健康委</t>
  </si>
  <si>
    <t>省文化和旅游厅</t>
  </si>
  <si>
    <t>省财政厅</t>
  </si>
  <si>
    <t>省财政厅主管项目小计</t>
  </si>
  <si>
    <t>巨灾保险省级财政补贴</t>
  </si>
  <si>
    <t>工作经费</t>
  </si>
  <si>
    <r>
      <rPr>
        <b/>
        <sz val="12"/>
        <rFont val="宋体"/>
        <charset val="134"/>
      </rPr>
      <t>填报说明：</t>
    </r>
    <r>
      <rPr>
        <sz val="12"/>
        <rFont val="宋体"/>
        <charset val="134"/>
      </rPr>
      <t xml:space="preserve">
1.序号16</t>
    </r>
    <r>
      <rPr>
        <b/>
        <sz val="12"/>
        <rFont val="宋体"/>
        <charset val="134"/>
      </rPr>
      <t>“其他农业农村项目”、序号29“其他水利项目”、序号43“其他林业项目”的省级涉农资金安排金额和使用金额应为0</t>
    </r>
    <r>
      <rPr>
        <sz val="12"/>
        <rFont val="宋体"/>
        <charset val="134"/>
      </rPr>
      <t xml:space="preserve">，此项仅填报市县涉农资金用于省级涉农资金支持范围以外的涉农项目情况。
2.C列、F列“其他资金”指与省级涉农资金投向同一政策或项目的中央、市县财政资金和其他资金，全市合计数应与附件3中“资金使用情况”的相关中央资金、相关市县资金、其他资金之和相等。
3.L列“已实现的绩效目标情况”按一级项目填报绩效目标完成具体情况，应有具体数据支撑，直观展示资金使用成效，不得简单填报“已完成省级下达目标”等内容。各省级部门主管项目小计、合计一行无需汇总填报绩效目标情况。
</t>
    </r>
    <r>
      <rPr>
        <u/>
        <sz val="12"/>
        <color rgb="FFFF0000"/>
        <rFont val="宋体"/>
        <charset val="134"/>
      </rPr>
      <t>4.表中一级项目按粤财农〔2023〕39号一级项目清单设定；另中小河流治理、生态海堤建设按广东省涉农统筹整合领导小组办公室关于2023年涉农补充项目审查工作安排的通知要求增加。</t>
    </r>
  </si>
</sst>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 numFmtId="177" formatCode="#,##0.00_ "/>
    <numFmt numFmtId="178" formatCode="0.00_);[Red]\(0.00\)"/>
    <numFmt numFmtId="179" formatCode="0.00_);\(0.00\)"/>
    <numFmt numFmtId="180" formatCode="0.00;[Red]0.00"/>
  </numFmts>
  <fonts count="31">
    <font>
      <sz val="12"/>
      <name val="宋体"/>
      <charset val="134"/>
    </font>
    <font>
      <sz val="22"/>
      <name val="黑体"/>
      <charset val="134"/>
    </font>
    <font>
      <sz val="24"/>
      <name val="黑体"/>
      <charset val="134"/>
    </font>
    <font>
      <sz val="12"/>
      <name val="黑体"/>
      <charset val="134"/>
    </font>
    <font>
      <sz val="28"/>
      <name val="方正小标宋简体"/>
      <charset val="134"/>
    </font>
    <font>
      <b/>
      <sz val="12"/>
      <name val="宋体"/>
      <charset val="134"/>
    </font>
    <font>
      <sz val="12"/>
      <name val="宋体"/>
      <charset val="134"/>
      <scheme val="minor"/>
    </font>
    <font>
      <sz val="12"/>
      <color theme="1"/>
      <name val="宋体"/>
      <charset val="134"/>
    </font>
    <font>
      <sz val="12"/>
      <color rgb="FFFF0000"/>
      <name val="宋体"/>
      <charset val="134"/>
      <scheme val="minor"/>
    </font>
    <font>
      <sz val="12"/>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2"/>
      <color rgb="FFFF0000"/>
      <name val="宋体"/>
      <charset val="134"/>
    </font>
  </fonts>
  <fills count="34">
    <fill>
      <patternFill patternType="none"/>
    </fill>
    <fill>
      <patternFill patternType="gray125"/>
    </fill>
    <fill>
      <patternFill patternType="solid">
        <fgColor theme="4" tint="0.6"/>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0" fillId="0" borderId="0" applyFont="0" applyFill="0" applyBorder="0" applyAlignment="0" applyProtection="0">
      <alignment vertical="center"/>
    </xf>
    <xf numFmtId="0" fontId="11" fillId="3" borderId="0" applyNumberFormat="0" applyBorder="0" applyAlignment="0" applyProtection="0">
      <alignment vertical="center"/>
    </xf>
    <xf numFmtId="0" fontId="12" fillId="4" borderId="9"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5" borderId="0" applyNumberFormat="0" applyBorder="0" applyAlignment="0" applyProtection="0">
      <alignment vertical="center"/>
    </xf>
    <xf numFmtId="0" fontId="13" fillId="6" borderId="0" applyNumberFormat="0" applyBorder="0" applyAlignment="0" applyProtection="0">
      <alignment vertical="center"/>
    </xf>
    <xf numFmtId="43" fontId="10" fillId="0" borderId="0" applyFont="0" applyFill="0" applyBorder="0" applyAlignment="0" applyProtection="0">
      <alignment vertical="center"/>
    </xf>
    <xf numFmtId="0" fontId="14" fillId="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0" fillId="8" borderId="10" applyNumberFormat="0" applyFont="0" applyAlignment="0" applyProtection="0">
      <alignment vertical="center"/>
    </xf>
    <xf numFmtId="0" fontId="14" fillId="9"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14" fillId="10" borderId="0" applyNumberFormat="0" applyBorder="0" applyAlignment="0" applyProtection="0">
      <alignment vertical="center"/>
    </xf>
    <xf numFmtId="0" fontId="17" fillId="0" borderId="12" applyNumberFormat="0" applyFill="0" applyAlignment="0" applyProtection="0">
      <alignment vertical="center"/>
    </xf>
    <xf numFmtId="0" fontId="14" fillId="11" borderId="0" applyNumberFormat="0" applyBorder="0" applyAlignment="0" applyProtection="0">
      <alignment vertical="center"/>
    </xf>
    <xf numFmtId="0" fontId="23" fillId="12" borderId="13" applyNumberFormat="0" applyAlignment="0" applyProtection="0">
      <alignment vertical="center"/>
    </xf>
    <xf numFmtId="0" fontId="24" fillId="12" borderId="9" applyNumberFormat="0" applyAlignment="0" applyProtection="0">
      <alignment vertical="center"/>
    </xf>
    <xf numFmtId="0" fontId="25" fillId="13" borderId="14" applyNumberFormat="0" applyAlignment="0" applyProtection="0">
      <alignment vertical="center"/>
    </xf>
    <xf numFmtId="0" fontId="11" fillId="14" borderId="0" applyNumberFormat="0" applyBorder="0" applyAlignment="0" applyProtection="0">
      <alignment vertical="center"/>
    </xf>
    <xf numFmtId="0" fontId="14" fillId="15" borderId="0" applyNumberFormat="0" applyBorder="0" applyAlignment="0" applyProtection="0">
      <alignment vertical="center"/>
    </xf>
    <xf numFmtId="0" fontId="26" fillId="0" borderId="15" applyNumberFormat="0" applyFill="0" applyAlignment="0" applyProtection="0">
      <alignment vertical="center"/>
    </xf>
    <xf numFmtId="0" fontId="27" fillId="0" borderId="16" applyNumberFormat="0" applyFill="0" applyAlignment="0" applyProtection="0">
      <alignment vertical="center"/>
    </xf>
    <xf numFmtId="0" fontId="28" fillId="16" borderId="0" applyNumberFormat="0" applyBorder="0" applyAlignment="0" applyProtection="0">
      <alignment vertical="center"/>
    </xf>
    <xf numFmtId="0" fontId="29" fillId="17" borderId="0" applyNumberFormat="0" applyBorder="0" applyAlignment="0" applyProtection="0">
      <alignment vertical="center"/>
    </xf>
    <xf numFmtId="0" fontId="11" fillId="18" borderId="0" applyNumberFormat="0" applyBorder="0" applyAlignment="0" applyProtection="0">
      <alignment vertical="center"/>
    </xf>
    <xf numFmtId="0" fontId="14"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4" fillId="28" borderId="0" applyNumberFormat="0" applyBorder="0" applyAlignment="0" applyProtection="0">
      <alignment vertical="center"/>
    </xf>
    <xf numFmtId="0" fontId="11"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1" fillId="32" borderId="0" applyNumberFormat="0" applyBorder="0" applyAlignment="0" applyProtection="0">
      <alignment vertical="center"/>
    </xf>
    <xf numFmtId="0" fontId="14" fillId="33" borderId="0" applyNumberFormat="0" applyBorder="0" applyAlignment="0" applyProtection="0">
      <alignment vertical="center"/>
    </xf>
  </cellStyleXfs>
  <cellXfs count="59">
    <xf numFmtId="0" fontId="0" fillId="0" borderId="0" xfId="0">
      <alignment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wrapText="1"/>
    </xf>
    <xf numFmtId="0" fontId="1" fillId="0" borderId="0" xfId="0" applyFont="1" applyAlignment="1">
      <alignment horizontal="left" vertical="center" wrapText="1"/>
    </xf>
    <xf numFmtId="0" fontId="2" fillId="0" borderId="0" xfId="0" applyFont="1" applyAlignment="1">
      <alignment horizontal="left" vertical="center" wrapText="1"/>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Fill="1" applyAlignment="1">
      <alignment horizontal="center" vertical="center" wrapText="1"/>
    </xf>
    <xf numFmtId="0" fontId="0" fillId="0" borderId="0" xfId="0" applyAlignment="1">
      <alignment horizontal="lef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vertic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177" fontId="0" fillId="0" borderId="1" xfId="0" applyNumberFormat="1" applyBorder="1" applyAlignment="1">
      <alignment horizontal="center" vertical="center" wrapText="1"/>
    </xf>
    <xf numFmtId="177" fontId="0" fillId="0" borderId="1" xfId="0" applyNumberFormat="1" applyFill="1" applyBorder="1" applyAlignment="1">
      <alignment horizontal="center" vertical="center" wrapText="1"/>
    </xf>
    <xf numFmtId="0" fontId="0" fillId="0" borderId="1" xfId="0" applyFont="1" applyBorder="1" applyAlignment="1">
      <alignment horizontal="center" vertical="center" wrapText="1"/>
    </xf>
    <xf numFmtId="0" fontId="5" fillId="2"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177" fontId="0" fillId="0" borderId="1" xfId="0" applyNumberFormat="1" applyFill="1" applyBorder="1" applyAlignment="1">
      <alignment horizontal="center" vertical="center" wrapText="1"/>
    </xf>
    <xf numFmtId="0" fontId="0" fillId="0" borderId="1" xfId="0" applyFont="1" applyFill="1" applyBorder="1" applyAlignment="1">
      <alignment horizontal="left" vertical="center" wrapText="1"/>
    </xf>
    <xf numFmtId="177" fontId="0" fillId="0" borderId="5" xfId="0" applyNumberFormat="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177" fontId="0" fillId="0" borderId="1" xfId="0" applyNumberFormat="1" applyFill="1" applyBorder="1" applyAlignment="1">
      <alignment horizontal="center" vertical="center" wrapText="1"/>
    </xf>
    <xf numFmtId="178" fontId="6" fillId="0" borderId="1" xfId="0" applyNumberFormat="1" applyFont="1" applyFill="1" applyBorder="1" applyAlignment="1">
      <alignment horizontal="left" vertical="center" wrapText="1"/>
    </xf>
    <xf numFmtId="0" fontId="6" fillId="0" borderId="1" xfId="0" applyFont="1" applyFill="1" applyBorder="1" applyAlignment="1" applyProtection="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xf>
    <xf numFmtId="0" fontId="0" fillId="0" borderId="1" xfId="0" applyBorder="1" applyAlignment="1">
      <alignment horizontal="center" vertical="center"/>
    </xf>
    <xf numFmtId="0" fontId="0" fillId="0" borderId="1" xfId="0" applyBorder="1">
      <alignment vertical="center"/>
    </xf>
    <xf numFmtId="176" fontId="0" fillId="0" borderId="1" xfId="11" applyNumberFormat="1" applyFont="1" applyBorder="1" applyAlignment="1">
      <alignment horizontal="center" vertical="center"/>
    </xf>
    <xf numFmtId="10" fontId="0" fillId="0" borderId="1" xfId="0" applyNumberFormat="1" applyBorder="1" applyAlignment="1">
      <alignment horizontal="center" vertical="center" wrapText="1"/>
    </xf>
    <xf numFmtId="10" fontId="0" fillId="0" borderId="1" xfId="11" applyNumberFormat="1" applyFont="1" applyBorder="1" applyAlignment="1">
      <alignment horizontal="center" vertical="center"/>
    </xf>
    <xf numFmtId="0" fontId="0" fillId="0" borderId="1" xfId="0" applyFill="1" applyBorder="1" applyAlignment="1">
      <alignment horizontal="center" vertical="center"/>
    </xf>
    <xf numFmtId="179" fontId="0" fillId="0" borderId="1" xfId="0" applyNumberFormat="1" applyBorder="1" applyAlignment="1">
      <alignment horizontal="center" vertical="center" wrapText="1"/>
    </xf>
    <xf numFmtId="0" fontId="0" fillId="0" borderId="1" xfId="0" applyBorder="1" applyAlignment="1">
      <alignment horizontal="left" vertical="center" wrapText="1"/>
    </xf>
    <xf numFmtId="180" fontId="0" fillId="0" borderId="1" xfId="11" applyNumberFormat="1" applyFont="1" applyFill="1" applyBorder="1" applyAlignment="1">
      <alignment horizontal="center" vertical="center"/>
    </xf>
    <xf numFmtId="176" fontId="0" fillId="0" borderId="1" xfId="11" applyNumberFormat="1" applyFont="1" applyFill="1" applyBorder="1" applyAlignment="1">
      <alignment horizontal="center" vertical="center"/>
    </xf>
    <xf numFmtId="0" fontId="0" fillId="0" borderId="1" xfId="0" applyFill="1" applyBorder="1" applyAlignment="1">
      <alignment horizontal="center" vertical="center" wrapText="1"/>
    </xf>
    <xf numFmtId="0" fontId="0" fillId="0" borderId="1" xfId="0" applyFont="1" applyBorder="1" applyAlignment="1">
      <alignment horizontal="left" vertical="center" wrapText="1"/>
    </xf>
    <xf numFmtId="0" fontId="0" fillId="0" borderId="8" xfId="0" applyFont="1" applyBorder="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9" fillId="0" borderId="1" xfId="0" applyFont="1" applyFill="1" applyBorder="1" applyAlignment="1">
      <alignment horizontal="left" vertical="center" wrapText="1"/>
    </xf>
    <xf numFmtId="0" fontId="5" fillId="0" borderId="0" xfId="0" applyFont="1" applyAlignment="1">
      <alignment horizontal="left" vertical="center" wrapText="1"/>
    </xf>
    <xf numFmtId="0" fontId="0" fillId="0" borderId="0" xfId="0" applyAlignment="1">
      <alignment horizontal="left" vertical="center" wrapText="1"/>
    </xf>
    <xf numFmtId="0" fontId="0" fillId="0" borderId="0" xfId="0" applyFill="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pageSetUpPr fitToPage="1"/>
  </sheetPr>
  <dimension ref="A1:P78"/>
  <sheetViews>
    <sheetView tabSelected="1" view="pageBreakPreview" zoomScale="70" zoomScaleNormal="70" workbookViewId="0">
      <pane ySplit="7" topLeftCell="A8" activePane="bottomLeft" state="frozen"/>
      <selection/>
      <selection pane="bottomLeft" activeCell="J45" sqref="J45"/>
    </sheetView>
  </sheetViews>
  <sheetFormatPr defaultColWidth="9" defaultRowHeight="14.25"/>
  <cols>
    <col min="1" max="1" width="11.25" style="2" customWidth="1"/>
    <col min="2" max="2" width="17.625" style="2" customWidth="1"/>
    <col min="3" max="3" width="30.25" style="3" customWidth="1"/>
    <col min="4" max="4" width="15.625" style="2" customWidth="1"/>
    <col min="5" max="7" width="15.625" style="4" customWidth="1"/>
    <col min="8" max="9" width="15.625" style="2" customWidth="1"/>
    <col min="10" max="14" width="13.625" style="3" customWidth="1"/>
    <col min="15" max="15" width="68.2083333333333" style="3" customWidth="1"/>
    <col min="16" max="16" width="16.375" customWidth="1"/>
  </cols>
  <sheetData>
    <row r="1" ht="31.5" spans="1:3">
      <c r="A1" s="5" t="s">
        <v>0</v>
      </c>
      <c r="B1" s="6"/>
      <c r="C1" s="7"/>
    </row>
    <row r="2" ht="36" spans="1:16">
      <c r="A2" s="8" t="s">
        <v>1</v>
      </c>
      <c r="B2" s="8"/>
      <c r="C2" s="8"/>
      <c r="D2" s="8"/>
      <c r="E2" s="9"/>
      <c r="F2" s="9"/>
      <c r="G2" s="9"/>
      <c r="H2" s="8"/>
      <c r="I2" s="8"/>
      <c r="J2" s="8"/>
      <c r="K2" s="8"/>
      <c r="L2" s="8"/>
      <c r="M2" s="8"/>
      <c r="N2" s="8"/>
      <c r="O2" s="8"/>
      <c r="P2" s="8"/>
    </row>
    <row r="3" spans="1:1">
      <c r="A3" s="10" t="s">
        <v>2</v>
      </c>
    </row>
    <row r="4" ht="29.1" customHeight="1" spans="1:16">
      <c r="A4" s="11" t="s">
        <v>3</v>
      </c>
      <c r="B4" s="11" t="s">
        <v>4</v>
      </c>
      <c r="C4" s="12" t="s">
        <v>5</v>
      </c>
      <c r="D4" s="13" t="s">
        <v>6</v>
      </c>
      <c r="E4" s="14"/>
      <c r="F4" s="14"/>
      <c r="G4" s="15" t="s">
        <v>7</v>
      </c>
      <c r="H4" s="16"/>
      <c r="I4" s="16"/>
      <c r="J4" s="11" t="s">
        <v>8</v>
      </c>
      <c r="K4" s="12" t="s">
        <v>9</v>
      </c>
      <c r="L4" s="12"/>
      <c r="M4" s="12"/>
      <c r="N4" s="12"/>
      <c r="O4" s="38" t="s">
        <v>10</v>
      </c>
      <c r="P4" s="12" t="s">
        <v>11</v>
      </c>
    </row>
    <row r="5" s="1" customFormat="1" ht="42.75" spans="1:16">
      <c r="A5" s="11"/>
      <c r="B5" s="11"/>
      <c r="C5" s="11"/>
      <c r="D5" s="11" t="s">
        <v>12</v>
      </c>
      <c r="E5" s="17" t="s">
        <v>13</v>
      </c>
      <c r="F5" s="17" t="s">
        <v>14</v>
      </c>
      <c r="G5" s="17" t="s">
        <v>15</v>
      </c>
      <c r="H5" s="11" t="s">
        <v>13</v>
      </c>
      <c r="I5" s="11" t="s">
        <v>14</v>
      </c>
      <c r="J5" s="11"/>
      <c r="K5" s="11" t="s">
        <v>16</v>
      </c>
      <c r="L5" s="11" t="s">
        <v>17</v>
      </c>
      <c r="M5" s="11" t="s">
        <v>18</v>
      </c>
      <c r="N5" s="11" t="s">
        <v>19</v>
      </c>
      <c r="O5" s="39"/>
      <c r="P5" s="12"/>
    </row>
    <row r="6" ht="37" customHeight="1" spans="1:16">
      <c r="A6" s="18"/>
      <c r="B6" s="18"/>
      <c r="C6" s="19"/>
      <c r="D6" s="20" t="s">
        <v>20</v>
      </c>
      <c r="E6" s="21" t="s">
        <v>21</v>
      </c>
      <c r="F6" s="21" t="s">
        <v>22</v>
      </c>
      <c r="G6" s="21" t="s">
        <v>23</v>
      </c>
      <c r="H6" s="20" t="s">
        <v>24</v>
      </c>
      <c r="I6" s="20" t="s">
        <v>25</v>
      </c>
      <c r="J6" s="40" t="s">
        <v>26</v>
      </c>
      <c r="K6" s="40" t="s">
        <v>27</v>
      </c>
      <c r="L6" s="40" t="s">
        <v>28</v>
      </c>
      <c r="M6" s="40" t="s">
        <v>29</v>
      </c>
      <c r="N6" s="40" t="s">
        <v>30</v>
      </c>
      <c r="O6" s="40" t="s">
        <v>31</v>
      </c>
      <c r="P6" s="41"/>
    </row>
    <row r="7" ht="38.1" customHeight="1" spans="1:16">
      <c r="A7" s="22" t="s">
        <v>32</v>
      </c>
      <c r="B7" s="23"/>
      <c r="C7" s="24"/>
      <c r="D7" s="25">
        <f>E7+F7</f>
        <v>16604.9529</v>
      </c>
      <c r="E7" s="26">
        <f>E8+E32+E50+E67+E68</f>
        <v>8985.25</v>
      </c>
      <c r="F7" s="26">
        <f>F8+F32+F50+F67+F68</f>
        <v>7619.7029</v>
      </c>
      <c r="G7" s="26">
        <f>H7+I7</f>
        <v>11790.992282</v>
      </c>
      <c r="H7" s="25">
        <f>H8+H32+H50+H67+H68</f>
        <v>8009.752282</v>
      </c>
      <c r="I7" s="25">
        <f>I8+I32+I50+I67+I68</f>
        <v>3781.24</v>
      </c>
      <c r="J7" s="42">
        <f>G7/D7</f>
        <v>0.710088872459253</v>
      </c>
      <c r="K7" s="40">
        <f>L7+M7+N7</f>
        <v>22</v>
      </c>
      <c r="L7" s="40">
        <f>L8+L32+L50+L67+L68</f>
        <v>18</v>
      </c>
      <c r="M7" s="40">
        <f>M8+M32+M50+M67+M68</f>
        <v>4</v>
      </c>
      <c r="N7" s="40">
        <f>N8+N32+N50+N67+N68</f>
        <v>0</v>
      </c>
      <c r="O7" s="40"/>
      <c r="P7" s="41"/>
    </row>
    <row r="8" ht="39.95" customHeight="1" spans="1:16">
      <c r="A8" s="27">
        <v>1</v>
      </c>
      <c r="B8" s="27" t="s">
        <v>33</v>
      </c>
      <c r="C8" s="28" t="s">
        <v>34</v>
      </c>
      <c r="D8" s="25">
        <f>SUM(D9:D31)</f>
        <v>2447.78</v>
      </c>
      <c r="E8" s="26">
        <f t="shared" ref="E8:N8" si="0">SUM(E9:E31)</f>
        <v>703.6344</v>
      </c>
      <c r="F8" s="26">
        <f t="shared" si="0"/>
        <v>1744.1456</v>
      </c>
      <c r="G8" s="26">
        <f t="shared" si="0"/>
        <v>673.6353</v>
      </c>
      <c r="H8" s="25">
        <f t="shared" si="0"/>
        <v>653.6353</v>
      </c>
      <c r="I8" s="25">
        <f t="shared" si="0"/>
        <v>20</v>
      </c>
      <c r="J8" s="43">
        <f>G8/D8*100%</f>
        <v>0.275202550882841</v>
      </c>
      <c r="K8" s="20">
        <f t="shared" si="0"/>
        <v>7</v>
      </c>
      <c r="L8" s="20">
        <f t="shared" si="0"/>
        <v>4</v>
      </c>
      <c r="M8" s="20">
        <f t="shared" si="0"/>
        <v>3</v>
      </c>
      <c r="N8" s="20">
        <f t="shared" si="0"/>
        <v>0</v>
      </c>
      <c r="O8" s="40"/>
      <c r="P8" s="41"/>
    </row>
    <row r="9" ht="39.95" hidden="1" customHeight="1" spans="1:16">
      <c r="A9" s="27">
        <v>2</v>
      </c>
      <c r="B9" s="27"/>
      <c r="C9" s="29" t="s">
        <v>35</v>
      </c>
      <c r="D9" s="25"/>
      <c r="E9" s="25"/>
      <c r="F9" s="25"/>
      <c r="G9" s="25"/>
      <c r="H9" s="25"/>
      <c r="I9" s="25"/>
      <c r="J9" s="42"/>
      <c r="K9" s="40"/>
      <c r="L9" s="40"/>
      <c r="M9" s="40"/>
      <c r="N9" s="40"/>
      <c r="O9" s="40"/>
      <c r="P9" s="41"/>
    </row>
    <row r="10" ht="39.95" hidden="1" customHeight="1" spans="1:16">
      <c r="A10" s="27">
        <v>3</v>
      </c>
      <c r="B10" s="27"/>
      <c r="C10" s="29" t="s">
        <v>36</v>
      </c>
      <c r="D10" s="25"/>
      <c r="E10" s="25"/>
      <c r="F10" s="25"/>
      <c r="G10" s="25"/>
      <c r="H10" s="25"/>
      <c r="I10" s="25"/>
      <c r="J10" s="42"/>
      <c r="K10" s="40"/>
      <c r="L10" s="40"/>
      <c r="M10" s="40"/>
      <c r="N10" s="40"/>
      <c r="O10" s="40"/>
      <c r="P10" s="41"/>
    </row>
    <row r="11" ht="39.95" hidden="1" customHeight="1" spans="1:16">
      <c r="A11" s="27">
        <v>4</v>
      </c>
      <c r="B11" s="27"/>
      <c r="C11" s="29" t="s">
        <v>37</v>
      </c>
      <c r="D11" s="25"/>
      <c r="E11" s="25"/>
      <c r="F11" s="25"/>
      <c r="G11" s="25"/>
      <c r="H11" s="25"/>
      <c r="I11" s="25"/>
      <c r="J11" s="42"/>
      <c r="K11" s="40"/>
      <c r="L11" s="40"/>
      <c r="M11" s="40"/>
      <c r="N11" s="40"/>
      <c r="O11" s="40"/>
      <c r="P11" s="41"/>
    </row>
    <row r="12" ht="39.95" hidden="1" customHeight="1" spans="1:16">
      <c r="A12" s="27">
        <v>5</v>
      </c>
      <c r="B12" s="27"/>
      <c r="C12" s="29" t="s">
        <v>38</v>
      </c>
      <c r="D12" s="25"/>
      <c r="E12" s="25"/>
      <c r="F12" s="25"/>
      <c r="G12" s="25"/>
      <c r="H12" s="25"/>
      <c r="I12" s="25"/>
      <c r="J12" s="42"/>
      <c r="K12" s="40"/>
      <c r="L12" s="40"/>
      <c r="M12" s="40"/>
      <c r="N12" s="40"/>
      <c r="O12" s="40"/>
      <c r="P12" s="41"/>
    </row>
    <row r="13" ht="39.95" customHeight="1" spans="1:16">
      <c r="A13" s="27">
        <v>6</v>
      </c>
      <c r="B13" s="27"/>
      <c r="C13" s="29" t="s">
        <v>39</v>
      </c>
      <c r="D13" s="25">
        <f>E13+F13</f>
        <v>100</v>
      </c>
      <c r="E13" s="30">
        <v>29.94</v>
      </c>
      <c r="F13" s="30">
        <v>70.06</v>
      </c>
      <c r="G13" s="26">
        <f>H13+I13</f>
        <v>29.94</v>
      </c>
      <c r="H13" s="25">
        <v>29.94</v>
      </c>
      <c r="I13" s="25"/>
      <c r="J13" s="44">
        <f>G13/D13*100%</f>
        <v>0.2994</v>
      </c>
      <c r="K13" s="40">
        <f>L13+M13+N13</f>
        <v>1</v>
      </c>
      <c r="L13" s="40"/>
      <c r="M13" s="40">
        <v>1</v>
      </c>
      <c r="N13" s="40"/>
      <c r="O13" s="20" t="s">
        <v>40</v>
      </c>
      <c r="P13" s="41"/>
    </row>
    <row r="14" ht="39.95" hidden="1" customHeight="1" spans="1:16">
      <c r="A14" s="27">
        <v>7</v>
      </c>
      <c r="B14" s="27"/>
      <c r="C14" s="29" t="s">
        <v>41</v>
      </c>
      <c r="D14" s="25"/>
      <c r="E14" s="25"/>
      <c r="F14" s="25"/>
      <c r="G14" s="25"/>
      <c r="H14" s="25"/>
      <c r="I14" s="25"/>
      <c r="J14" s="44"/>
      <c r="K14" s="40"/>
      <c r="L14" s="40"/>
      <c r="M14" s="40"/>
      <c r="N14" s="40"/>
      <c r="O14" s="40"/>
      <c r="P14" s="41"/>
    </row>
    <row r="15" ht="39.95" hidden="1" customHeight="1" spans="1:16">
      <c r="A15" s="27">
        <v>8</v>
      </c>
      <c r="B15" s="27"/>
      <c r="C15" s="29" t="s">
        <v>42</v>
      </c>
      <c r="D15" s="25"/>
      <c r="E15" s="25"/>
      <c r="F15" s="25"/>
      <c r="G15" s="25"/>
      <c r="H15" s="25"/>
      <c r="I15" s="25"/>
      <c r="J15" s="44"/>
      <c r="K15" s="40"/>
      <c r="L15" s="40"/>
      <c r="M15" s="40"/>
      <c r="N15" s="40"/>
      <c r="O15" s="40"/>
      <c r="P15" s="41"/>
    </row>
    <row r="16" ht="81" customHeight="1" spans="1:16">
      <c r="A16" s="27">
        <v>9</v>
      </c>
      <c r="B16" s="27"/>
      <c r="C16" s="29" t="s">
        <v>43</v>
      </c>
      <c r="D16" s="25">
        <f>E16+F16</f>
        <v>1215.62</v>
      </c>
      <c r="E16" s="30">
        <v>309.9003</v>
      </c>
      <c r="F16" s="30">
        <v>905.7197</v>
      </c>
      <c r="G16" s="26">
        <f>H16+I16</f>
        <v>329.9003</v>
      </c>
      <c r="H16" s="25">
        <v>309.9003</v>
      </c>
      <c r="I16" s="25">
        <v>20</v>
      </c>
      <c r="J16" s="44">
        <f>G16/D16*100%</f>
        <v>0.271384396439677</v>
      </c>
      <c r="K16" s="40">
        <f>L16+M16+N16</f>
        <v>1</v>
      </c>
      <c r="L16" s="40"/>
      <c r="M16" s="40">
        <v>1</v>
      </c>
      <c r="N16" s="40"/>
      <c r="O16" s="20" t="s">
        <v>44</v>
      </c>
      <c r="P16" s="41"/>
    </row>
    <row r="17" ht="39.95" hidden="1" customHeight="1" spans="1:16">
      <c r="A17" s="27">
        <v>10</v>
      </c>
      <c r="B17" s="27"/>
      <c r="C17" s="29" t="s">
        <v>45</v>
      </c>
      <c r="D17" s="25"/>
      <c r="E17" s="25"/>
      <c r="F17" s="25"/>
      <c r="G17" s="25"/>
      <c r="H17" s="25"/>
      <c r="I17" s="25"/>
      <c r="J17" s="44"/>
      <c r="K17" s="40"/>
      <c r="L17" s="40"/>
      <c r="M17" s="40"/>
      <c r="N17" s="40"/>
      <c r="O17" s="20"/>
      <c r="P17" s="41"/>
    </row>
    <row r="18" ht="39.95" hidden="1" customHeight="1" spans="1:16">
      <c r="A18" s="27">
        <v>11</v>
      </c>
      <c r="B18" s="27"/>
      <c r="C18" s="29" t="s">
        <v>46</v>
      </c>
      <c r="D18" s="25"/>
      <c r="E18" s="25"/>
      <c r="F18" s="25"/>
      <c r="G18" s="25"/>
      <c r="H18" s="25"/>
      <c r="I18" s="25"/>
      <c r="J18" s="44"/>
      <c r="K18" s="40"/>
      <c r="L18" s="40"/>
      <c r="M18" s="40"/>
      <c r="N18" s="40"/>
      <c r="O18" s="20"/>
      <c r="P18" s="41"/>
    </row>
    <row r="19" ht="39.95" hidden="1" customHeight="1" spans="1:16">
      <c r="A19" s="27">
        <v>12</v>
      </c>
      <c r="B19" s="27"/>
      <c r="C19" s="29" t="s">
        <v>47</v>
      </c>
      <c r="D19" s="25"/>
      <c r="E19" s="25"/>
      <c r="F19" s="25"/>
      <c r="G19" s="25"/>
      <c r="H19" s="25"/>
      <c r="I19" s="25"/>
      <c r="J19" s="44"/>
      <c r="K19" s="40"/>
      <c r="L19" s="40"/>
      <c r="M19" s="40"/>
      <c r="N19" s="40"/>
      <c r="O19" s="20"/>
      <c r="P19" s="41"/>
    </row>
    <row r="20" ht="39.95" customHeight="1" spans="1:16">
      <c r="A20" s="27">
        <v>13</v>
      </c>
      <c r="B20" s="27"/>
      <c r="C20" s="29" t="s">
        <v>48</v>
      </c>
      <c r="D20" s="25">
        <f>E20+F20</f>
        <v>810</v>
      </c>
      <c r="E20" s="30">
        <v>359.9991</v>
      </c>
      <c r="F20" s="30">
        <v>450.0009</v>
      </c>
      <c r="G20" s="26">
        <f>H20+I20</f>
        <v>310</v>
      </c>
      <c r="H20" s="25">
        <v>310</v>
      </c>
      <c r="I20" s="25">
        <v>0</v>
      </c>
      <c r="J20" s="44">
        <f>G20/D20*100%</f>
        <v>0.382716049382716</v>
      </c>
      <c r="K20" s="40">
        <f>L20+M20+N20</f>
        <v>4</v>
      </c>
      <c r="L20" s="40">
        <v>4</v>
      </c>
      <c r="M20" s="40"/>
      <c r="N20" s="40"/>
      <c r="O20" s="20" t="s">
        <v>49</v>
      </c>
      <c r="P20" s="41"/>
    </row>
    <row r="21" ht="39.95" hidden="1" customHeight="1" spans="1:16">
      <c r="A21" s="27">
        <v>14</v>
      </c>
      <c r="B21" s="27"/>
      <c r="C21" s="29" t="s">
        <v>50</v>
      </c>
      <c r="D21" s="25"/>
      <c r="E21" s="25"/>
      <c r="F21" s="25"/>
      <c r="G21" s="25"/>
      <c r="H21" s="25"/>
      <c r="I21" s="25"/>
      <c r="J21" s="44"/>
      <c r="K21" s="40"/>
      <c r="L21" s="40"/>
      <c r="M21" s="40"/>
      <c r="N21" s="40"/>
      <c r="O21" s="20"/>
      <c r="P21" s="41"/>
    </row>
    <row r="22" ht="39.95" hidden="1" customHeight="1" spans="1:16">
      <c r="A22" s="27">
        <v>15</v>
      </c>
      <c r="B22" s="27"/>
      <c r="C22" s="29" t="s">
        <v>51</v>
      </c>
      <c r="D22" s="25"/>
      <c r="E22" s="25"/>
      <c r="F22" s="25"/>
      <c r="G22" s="25"/>
      <c r="H22" s="25"/>
      <c r="I22" s="25"/>
      <c r="J22" s="44"/>
      <c r="K22" s="40"/>
      <c r="L22" s="40"/>
      <c r="M22" s="40"/>
      <c r="N22" s="40"/>
      <c r="O22" s="20"/>
      <c r="P22" s="41"/>
    </row>
    <row r="23" ht="39.95" hidden="1" customHeight="1" spans="1:16">
      <c r="A23" s="27">
        <v>16</v>
      </c>
      <c r="B23" s="27"/>
      <c r="C23" s="29" t="s">
        <v>52</v>
      </c>
      <c r="D23" s="25"/>
      <c r="E23" s="25"/>
      <c r="F23" s="25"/>
      <c r="G23" s="25"/>
      <c r="H23" s="25"/>
      <c r="I23" s="25"/>
      <c r="J23" s="44"/>
      <c r="K23" s="40"/>
      <c r="L23" s="40"/>
      <c r="M23" s="40"/>
      <c r="N23" s="40"/>
      <c r="O23" s="20"/>
      <c r="P23" s="41"/>
    </row>
    <row r="24" ht="39.95" customHeight="1" spans="1:16">
      <c r="A24" s="27">
        <v>17</v>
      </c>
      <c r="B24" s="27"/>
      <c r="C24" s="29" t="s">
        <v>53</v>
      </c>
      <c r="D24" s="25">
        <f>E24+F24</f>
        <v>322.16</v>
      </c>
      <c r="E24" s="30">
        <v>3.795</v>
      </c>
      <c r="F24" s="30">
        <v>318.365</v>
      </c>
      <c r="G24" s="26">
        <f>H24+I24</f>
        <v>3.795</v>
      </c>
      <c r="H24" s="25">
        <v>3.795</v>
      </c>
      <c r="I24" s="25"/>
      <c r="J24" s="44">
        <f>G24/D24*100%</f>
        <v>0.011779860938664</v>
      </c>
      <c r="K24" s="40">
        <f>L24+M24+N24</f>
        <v>1</v>
      </c>
      <c r="L24" s="40"/>
      <c r="M24" s="40">
        <v>1</v>
      </c>
      <c r="N24" s="40"/>
      <c r="O24" s="20" t="s">
        <v>54</v>
      </c>
      <c r="P24" s="41"/>
    </row>
    <row r="25" ht="39.95" hidden="1" customHeight="1" spans="1:16">
      <c r="A25" s="27">
        <v>18</v>
      </c>
      <c r="B25" s="27"/>
      <c r="C25" s="29" t="s">
        <v>55</v>
      </c>
      <c r="D25" s="25"/>
      <c r="E25" s="25"/>
      <c r="F25" s="25"/>
      <c r="G25" s="25"/>
      <c r="H25" s="25"/>
      <c r="I25" s="25"/>
      <c r="J25" s="44"/>
      <c r="K25" s="40"/>
      <c r="L25" s="40"/>
      <c r="M25" s="40"/>
      <c r="N25" s="40"/>
      <c r="O25" s="20"/>
      <c r="P25" s="41"/>
    </row>
    <row r="26" ht="39.95" hidden="1" customHeight="1" spans="1:16">
      <c r="A26" s="27">
        <v>19</v>
      </c>
      <c r="B26" s="27"/>
      <c r="C26" s="29" t="s">
        <v>56</v>
      </c>
      <c r="D26" s="25"/>
      <c r="E26" s="25"/>
      <c r="F26" s="25"/>
      <c r="G26" s="25"/>
      <c r="H26" s="25"/>
      <c r="I26" s="25"/>
      <c r="J26" s="42"/>
      <c r="K26" s="40"/>
      <c r="L26" s="40"/>
      <c r="M26" s="40"/>
      <c r="N26" s="40"/>
      <c r="O26" s="20"/>
      <c r="P26" s="41"/>
    </row>
    <row r="27" ht="39.95" hidden="1" customHeight="1" spans="1:16">
      <c r="A27" s="27">
        <v>20</v>
      </c>
      <c r="B27" s="27"/>
      <c r="C27" s="29" t="s">
        <v>57</v>
      </c>
      <c r="D27" s="25"/>
      <c r="E27" s="25"/>
      <c r="F27" s="25"/>
      <c r="G27" s="25"/>
      <c r="H27" s="25"/>
      <c r="I27" s="25"/>
      <c r="J27" s="42"/>
      <c r="K27" s="40"/>
      <c r="L27" s="40"/>
      <c r="M27" s="40"/>
      <c r="N27" s="40"/>
      <c r="O27" s="20"/>
      <c r="P27" s="41"/>
    </row>
    <row r="28" ht="39.95" hidden="1" customHeight="1" spans="1:16">
      <c r="A28" s="27">
        <v>21</v>
      </c>
      <c r="B28" s="27"/>
      <c r="C28" s="29" t="s">
        <v>58</v>
      </c>
      <c r="D28" s="25"/>
      <c r="E28" s="25"/>
      <c r="F28" s="25"/>
      <c r="G28" s="25"/>
      <c r="H28" s="25"/>
      <c r="I28" s="25"/>
      <c r="J28" s="42"/>
      <c r="K28" s="40"/>
      <c r="L28" s="40"/>
      <c r="M28" s="40"/>
      <c r="N28" s="40"/>
      <c r="O28" s="20"/>
      <c r="P28" s="41"/>
    </row>
    <row r="29" ht="39.95" hidden="1" customHeight="1" spans="1:16">
      <c r="A29" s="27">
        <v>22</v>
      </c>
      <c r="B29" s="27"/>
      <c r="C29" s="29" t="s">
        <v>59</v>
      </c>
      <c r="D29" s="25"/>
      <c r="E29" s="25"/>
      <c r="F29" s="25"/>
      <c r="G29" s="25"/>
      <c r="H29" s="25"/>
      <c r="I29" s="25"/>
      <c r="J29" s="42"/>
      <c r="K29" s="40"/>
      <c r="L29" s="40"/>
      <c r="M29" s="40"/>
      <c r="N29" s="40"/>
      <c r="O29" s="20"/>
      <c r="P29" s="41"/>
    </row>
    <row r="30" ht="39.95" hidden="1" customHeight="1" spans="1:16">
      <c r="A30" s="27">
        <v>23</v>
      </c>
      <c r="B30" s="27"/>
      <c r="C30" s="29" t="s">
        <v>60</v>
      </c>
      <c r="D30" s="25"/>
      <c r="E30" s="25"/>
      <c r="F30" s="25"/>
      <c r="G30" s="25"/>
      <c r="H30" s="25"/>
      <c r="I30" s="25"/>
      <c r="J30" s="42"/>
      <c r="K30" s="40"/>
      <c r="L30" s="40"/>
      <c r="M30" s="40"/>
      <c r="N30" s="40"/>
      <c r="O30" s="20"/>
      <c r="P30" s="41"/>
    </row>
    <row r="31" ht="39.95" hidden="1" customHeight="1" spans="1:16">
      <c r="A31" s="27">
        <v>24</v>
      </c>
      <c r="B31" s="27"/>
      <c r="C31" s="31" t="s">
        <v>61</v>
      </c>
      <c r="D31" s="25"/>
      <c r="E31" s="32"/>
      <c r="F31" s="25"/>
      <c r="G31" s="25"/>
      <c r="H31" s="25"/>
      <c r="I31" s="25"/>
      <c r="J31" s="42"/>
      <c r="K31" s="40"/>
      <c r="L31" s="40"/>
      <c r="M31" s="40"/>
      <c r="N31" s="40"/>
      <c r="O31" s="20"/>
      <c r="P31" s="41"/>
    </row>
    <row r="32" ht="39.95" customHeight="1" spans="1:16">
      <c r="A32" s="27">
        <v>25</v>
      </c>
      <c r="B32" s="33" t="s">
        <v>62</v>
      </c>
      <c r="C32" s="28" t="s">
        <v>63</v>
      </c>
      <c r="D32" s="25">
        <f>E32+F32</f>
        <v>661</v>
      </c>
      <c r="E32" s="26">
        <f>SUM(E33:E49)</f>
        <v>539</v>
      </c>
      <c r="F32" s="26">
        <f>SUM(F33:F49)</f>
        <v>122</v>
      </c>
      <c r="G32" s="26">
        <f>H32+I32</f>
        <v>556.319749</v>
      </c>
      <c r="H32" s="25">
        <f>SUM(H33:H49)</f>
        <v>518.569749</v>
      </c>
      <c r="I32" s="25">
        <f>SUM(I33:I49)</f>
        <v>37.75</v>
      </c>
      <c r="J32" s="42">
        <f>G32/D32</f>
        <v>0.841633508320726</v>
      </c>
      <c r="K32" s="40">
        <f>L32+M32+N32</f>
        <v>5</v>
      </c>
      <c r="L32" s="40">
        <f>SUM(L33:L49)</f>
        <v>5</v>
      </c>
      <c r="M32" s="40">
        <f>SUM(M33:M49)</f>
        <v>0</v>
      </c>
      <c r="N32" s="40">
        <f>SUM(N33:N49)</f>
        <v>0</v>
      </c>
      <c r="O32" s="20"/>
      <c r="P32" s="41"/>
    </row>
    <row r="33" ht="39.95" hidden="1" customHeight="1" spans="1:16">
      <c r="A33" s="27">
        <v>26</v>
      </c>
      <c r="B33" s="33"/>
      <c r="C33" s="29" t="s">
        <v>64</v>
      </c>
      <c r="D33" s="25"/>
      <c r="E33" s="25"/>
      <c r="F33" s="25"/>
      <c r="G33" s="25"/>
      <c r="H33" s="25"/>
      <c r="I33" s="25"/>
      <c r="J33" s="42"/>
      <c r="K33" s="40"/>
      <c r="L33" s="40"/>
      <c r="M33" s="40"/>
      <c r="N33" s="40"/>
      <c r="O33" s="20"/>
      <c r="P33" s="41"/>
    </row>
    <row r="34" ht="39.95" hidden="1" customHeight="1" spans="1:16">
      <c r="A34" s="27">
        <v>27</v>
      </c>
      <c r="B34" s="33"/>
      <c r="C34" s="29" t="s">
        <v>65</v>
      </c>
      <c r="D34" s="25"/>
      <c r="E34" s="25"/>
      <c r="F34" s="25"/>
      <c r="G34" s="25"/>
      <c r="H34" s="25"/>
      <c r="I34" s="25"/>
      <c r="J34" s="42"/>
      <c r="K34" s="40"/>
      <c r="L34" s="40"/>
      <c r="M34" s="40"/>
      <c r="N34" s="40"/>
      <c r="O34" s="40"/>
      <c r="P34" s="41"/>
    </row>
    <row r="35" ht="39.95" hidden="1" customHeight="1" spans="1:16">
      <c r="A35" s="27">
        <v>28</v>
      </c>
      <c r="B35" s="33"/>
      <c r="C35" s="29" t="s">
        <v>66</v>
      </c>
      <c r="D35" s="25"/>
      <c r="E35" s="25"/>
      <c r="F35" s="25"/>
      <c r="G35" s="25"/>
      <c r="H35" s="25"/>
      <c r="I35" s="25"/>
      <c r="J35" s="42"/>
      <c r="K35" s="40"/>
      <c r="L35" s="40"/>
      <c r="M35" s="40"/>
      <c r="N35" s="40"/>
      <c r="O35" s="40"/>
      <c r="P35" s="41"/>
    </row>
    <row r="36" ht="39.95" hidden="1" customHeight="1" spans="1:16">
      <c r="A36" s="27">
        <v>29</v>
      </c>
      <c r="B36" s="33"/>
      <c r="C36" s="29" t="s">
        <v>67</v>
      </c>
      <c r="D36" s="25"/>
      <c r="E36" s="25"/>
      <c r="F36" s="25"/>
      <c r="G36" s="25"/>
      <c r="H36" s="25"/>
      <c r="I36" s="25"/>
      <c r="J36" s="42"/>
      <c r="K36" s="40"/>
      <c r="L36" s="40"/>
      <c r="M36" s="40"/>
      <c r="N36" s="40"/>
      <c r="O36" s="40"/>
      <c r="P36" s="41"/>
    </row>
    <row r="37" ht="39.95" hidden="1" customHeight="1" spans="1:16">
      <c r="A37" s="27">
        <v>30</v>
      </c>
      <c r="B37" s="33"/>
      <c r="C37" s="29" t="s">
        <v>68</v>
      </c>
      <c r="D37" s="25"/>
      <c r="E37" s="25"/>
      <c r="F37" s="25"/>
      <c r="G37" s="25"/>
      <c r="H37" s="25"/>
      <c r="I37" s="25"/>
      <c r="J37" s="42"/>
      <c r="K37" s="40"/>
      <c r="L37" s="40"/>
      <c r="M37" s="40"/>
      <c r="N37" s="40"/>
      <c r="O37" s="40"/>
      <c r="P37" s="41"/>
    </row>
    <row r="38" ht="39.95" hidden="1" customHeight="1" spans="1:16">
      <c r="A38" s="27">
        <v>31</v>
      </c>
      <c r="B38" s="33"/>
      <c r="C38" s="29" t="s">
        <v>69</v>
      </c>
      <c r="D38" s="25"/>
      <c r="E38" s="25"/>
      <c r="F38" s="25"/>
      <c r="G38" s="25"/>
      <c r="H38" s="25"/>
      <c r="I38" s="25"/>
      <c r="J38" s="42"/>
      <c r="K38" s="40"/>
      <c r="L38" s="40"/>
      <c r="M38" s="40"/>
      <c r="N38" s="40"/>
      <c r="O38" s="40"/>
      <c r="P38" s="41"/>
    </row>
    <row r="39" ht="122" customHeight="1" spans="1:16">
      <c r="A39" s="27">
        <v>32</v>
      </c>
      <c r="B39" s="33"/>
      <c r="C39" s="29" t="s">
        <v>70</v>
      </c>
      <c r="D39" s="25">
        <v>322</v>
      </c>
      <c r="E39" s="26">
        <v>200</v>
      </c>
      <c r="F39" s="26">
        <v>122</v>
      </c>
      <c r="G39" s="26">
        <v>227.23</v>
      </c>
      <c r="H39" s="25">
        <v>189.48</v>
      </c>
      <c r="I39" s="25">
        <v>37.75</v>
      </c>
      <c r="J39" s="42">
        <f>G39/D39*100%</f>
        <v>0.705683229813665</v>
      </c>
      <c r="K39" s="40">
        <v>2</v>
      </c>
      <c r="L39" s="40">
        <v>2</v>
      </c>
      <c r="M39" s="40"/>
      <c r="N39" s="40"/>
      <c r="O39" s="20" t="s">
        <v>71</v>
      </c>
      <c r="P39" s="41"/>
    </row>
    <row r="40" ht="39.95" hidden="1" customHeight="1" spans="1:16">
      <c r="A40" s="27">
        <v>33</v>
      </c>
      <c r="B40" s="33"/>
      <c r="C40" s="29" t="s">
        <v>72</v>
      </c>
      <c r="D40" s="25"/>
      <c r="E40" s="25"/>
      <c r="F40" s="25"/>
      <c r="G40" s="25"/>
      <c r="H40" s="25"/>
      <c r="I40" s="25"/>
      <c r="J40" s="42"/>
      <c r="K40" s="40"/>
      <c r="L40" s="40"/>
      <c r="M40" s="40"/>
      <c r="N40" s="40"/>
      <c r="O40" s="40"/>
      <c r="P40" s="41"/>
    </row>
    <row r="41" ht="39.95" hidden="1" customHeight="1" spans="1:16">
      <c r="A41" s="27">
        <v>34</v>
      </c>
      <c r="B41" s="33"/>
      <c r="C41" s="29" t="s">
        <v>73</v>
      </c>
      <c r="D41" s="25"/>
      <c r="E41" s="25"/>
      <c r="F41" s="25"/>
      <c r="G41" s="25"/>
      <c r="H41" s="25"/>
      <c r="I41" s="25"/>
      <c r="J41" s="42"/>
      <c r="K41" s="40"/>
      <c r="L41" s="40"/>
      <c r="M41" s="40"/>
      <c r="N41" s="40"/>
      <c r="O41" s="40"/>
      <c r="P41" s="41"/>
    </row>
    <row r="42" ht="39.95" hidden="1" customHeight="1" spans="1:16">
      <c r="A42" s="27">
        <v>35</v>
      </c>
      <c r="B42" s="33"/>
      <c r="C42" s="29" t="s">
        <v>74</v>
      </c>
      <c r="D42" s="25"/>
      <c r="E42" s="25"/>
      <c r="F42" s="25"/>
      <c r="G42" s="25"/>
      <c r="H42" s="25"/>
      <c r="I42" s="25"/>
      <c r="J42" s="42"/>
      <c r="K42" s="40"/>
      <c r="L42" s="40"/>
      <c r="M42" s="40"/>
      <c r="N42" s="40"/>
      <c r="O42" s="40"/>
      <c r="P42" s="41"/>
    </row>
    <row r="43" ht="39.95" hidden="1" customHeight="1" spans="1:16">
      <c r="A43" s="27">
        <v>36</v>
      </c>
      <c r="B43" s="33"/>
      <c r="C43" s="29" t="s">
        <v>75</v>
      </c>
      <c r="D43" s="25"/>
      <c r="E43" s="25"/>
      <c r="F43" s="25"/>
      <c r="G43" s="25"/>
      <c r="H43" s="25"/>
      <c r="I43" s="25"/>
      <c r="J43" s="42"/>
      <c r="K43" s="40"/>
      <c r="L43" s="40"/>
      <c r="M43" s="40"/>
      <c r="N43" s="40"/>
      <c r="O43" s="40"/>
      <c r="P43" s="41"/>
    </row>
    <row r="44" ht="39.95" hidden="1" customHeight="1" spans="1:16">
      <c r="A44" s="27">
        <v>37</v>
      </c>
      <c r="B44" s="33"/>
      <c r="C44" s="29" t="s">
        <v>76</v>
      </c>
      <c r="D44" s="25"/>
      <c r="E44" s="25"/>
      <c r="F44" s="25"/>
      <c r="G44" s="25"/>
      <c r="H44" s="25"/>
      <c r="I44" s="25"/>
      <c r="J44" s="42"/>
      <c r="K44" s="40"/>
      <c r="L44" s="40"/>
      <c r="M44" s="40"/>
      <c r="N44" s="40"/>
      <c r="O44" s="40"/>
      <c r="P44" s="41"/>
    </row>
    <row r="45" ht="77" customHeight="1" spans="1:16">
      <c r="A45" s="27">
        <v>38</v>
      </c>
      <c r="B45" s="33"/>
      <c r="C45" s="29" t="s">
        <v>77</v>
      </c>
      <c r="D45" s="25">
        <v>339</v>
      </c>
      <c r="E45" s="26">
        <v>339</v>
      </c>
      <c r="F45" s="26"/>
      <c r="G45" s="26">
        <f>H45+I45</f>
        <v>329.089749</v>
      </c>
      <c r="H45" s="25">
        <v>329.089749</v>
      </c>
      <c r="I45" s="25"/>
      <c r="J45" s="42">
        <f>G45/D45*100%</f>
        <v>0.970766221238938</v>
      </c>
      <c r="K45" s="45">
        <v>3</v>
      </c>
      <c r="L45" s="40">
        <v>3</v>
      </c>
      <c r="M45" s="40"/>
      <c r="N45" s="40"/>
      <c r="O45" s="20" t="s">
        <v>78</v>
      </c>
      <c r="P45" s="41"/>
    </row>
    <row r="46" ht="39.95" hidden="1" customHeight="1" spans="1:16">
      <c r="A46" s="27">
        <v>39</v>
      </c>
      <c r="B46" s="33"/>
      <c r="C46" s="29" t="s">
        <v>79</v>
      </c>
      <c r="D46" s="25"/>
      <c r="E46" s="25"/>
      <c r="F46" s="25"/>
      <c r="G46" s="25"/>
      <c r="H46" s="25"/>
      <c r="I46" s="25"/>
      <c r="J46" s="42"/>
      <c r="K46" s="40"/>
      <c r="L46" s="40"/>
      <c r="M46" s="40"/>
      <c r="N46" s="40"/>
      <c r="O46" s="40"/>
      <c r="P46" s="41"/>
    </row>
    <row r="47" ht="39.95" hidden="1" customHeight="1" spans="1:16">
      <c r="A47" s="27"/>
      <c r="B47" s="33"/>
      <c r="C47" s="34" t="s">
        <v>80</v>
      </c>
      <c r="D47" s="25"/>
      <c r="E47" s="25"/>
      <c r="F47" s="25"/>
      <c r="G47" s="25"/>
      <c r="H47" s="25"/>
      <c r="I47" s="25"/>
      <c r="J47" s="42"/>
      <c r="K47" s="40"/>
      <c r="L47" s="40"/>
      <c r="M47" s="40"/>
      <c r="N47" s="40"/>
      <c r="O47" s="40"/>
      <c r="P47" s="41"/>
    </row>
    <row r="48" ht="39.95" hidden="1" customHeight="1" spans="1:16">
      <c r="A48" s="27"/>
      <c r="B48" s="33"/>
      <c r="C48" s="34" t="s">
        <v>81</v>
      </c>
      <c r="D48" s="25"/>
      <c r="E48" s="25"/>
      <c r="F48" s="25"/>
      <c r="G48" s="25"/>
      <c r="H48" s="25"/>
      <c r="I48" s="25"/>
      <c r="J48" s="42"/>
      <c r="K48" s="40"/>
      <c r="L48" s="40"/>
      <c r="M48" s="40"/>
      <c r="N48" s="40"/>
      <c r="O48" s="40"/>
      <c r="P48" s="41"/>
    </row>
    <row r="49" ht="39.95" hidden="1" customHeight="1" spans="1:16">
      <c r="A49" s="27">
        <v>40</v>
      </c>
      <c r="B49" s="33"/>
      <c r="C49" s="31" t="s">
        <v>82</v>
      </c>
      <c r="D49" s="25"/>
      <c r="E49" s="32"/>
      <c r="F49" s="25"/>
      <c r="G49" s="25"/>
      <c r="H49" s="25"/>
      <c r="I49" s="25"/>
      <c r="J49" s="42"/>
      <c r="K49" s="40"/>
      <c r="L49" s="40"/>
      <c r="M49" s="40"/>
      <c r="N49" s="40"/>
      <c r="O49" s="40"/>
      <c r="P49" s="41"/>
    </row>
    <row r="50" ht="39.95" customHeight="1" spans="1:16">
      <c r="A50" s="27">
        <v>41</v>
      </c>
      <c r="B50" s="27" t="s">
        <v>83</v>
      </c>
      <c r="C50" s="28" t="s">
        <v>84</v>
      </c>
      <c r="D50" s="25">
        <f>E50+F50</f>
        <v>2647.94</v>
      </c>
      <c r="E50" s="26">
        <f>SUM(E51:E64)</f>
        <v>1481.4156</v>
      </c>
      <c r="F50" s="26">
        <f>SUM(F51:F64)</f>
        <v>1166.5244</v>
      </c>
      <c r="G50" s="26">
        <f>H50+I50</f>
        <v>1536.567181</v>
      </c>
      <c r="H50" s="25">
        <f>SUM(H51:H64)</f>
        <v>1213.077181</v>
      </c>
      <c r="I50" s="25">
        <f>SUM(I51:I64)</f>
        <v>323.49</v>
      </c>
      <c r="J50" s="42">
        <f>G50/D50</f>
        <v>0.580287763695552</v>
      </c>
      <c r="K50" s="40">
        <f>L50+M50</f>
        <v>7</v>
      </c>
      <c r="L50" s="40">
        <f>SUM(L51:L66)</f>
        <v>6</v>
      </c>
      <c r="M50" s="40">
        <f>SUM(M51:M66)</f>
        <v>1</v>
      </c>
      <c r="N50" s="40">
        <f>SUM(N51:N66)</f>
        <v>0</v>
      </c>
      <c r="O50" s="40"/>
      <c r="P50" s="41"/>
    </row>
    <row r="51" ht="39.95" hidden="1" customHeight="1" spans="1:16">
      <c r="A51" s="27">
        <v>42</v>
      </c>
      <c r="B51" s="27"/>
      <c r="C51" s="29" t="s">
        <v>85</v>
      </c>
      <c r="D51" s="25"/>
      <c r="E51" s="25"/>
      <c r="F51" s="25"/>
      <c r="G51" s="25"/>
      <c r="H51" s="35"/>
      <c r="I51" s="25"/>
      <c r="J51" s="42"/>
      <c r="K51" s="40"/>
      <c r="L51" s="40"/>
      <c r="M51" s="46"/>
      <c r="N51" s="46"/>
      <c r="O51" s="20"/>
      <c r="P51" s="41"/>
    </row>
    <row r="52" ht="39.95" hidden="1" customHeight="1" spans="1:16">
      <c r="A52" s="27">
        <v>43</v>
      </c>
      <c r="B52" s="27"/>
      <c r="C52" s="29" t="s">
        <v>86</v>
      </c>
      <c r="D52" s="25"/>
      <c r="E52" s="25"/>
      <c r="F52" s="25"/>
      <c r="G52" s="25"/>
      <c r="H52" s="25"/>
      <c r="I52" s="25"/>
      <c r="J52" s="42"/>
      <c r="K52" s="40"/>
      <c r="L52" s="40"/>
      <c r="M52" s="40"/>
      <c r="N52" s="40"/>
      <c r="O52" s="40"/>
      <c r="P52" s="41"/>
    </row>
    <row r="53" ht="39.95" hidden="1" customHeight="1" spans="1:16">
      <c r="A53" s="27">
        <v>44</v>
      </c>
      <c r="B53" s="27"/>
      <c r="C53" s="36" t="s">
        <v>87</v>
      </c>
      <c r="D53" s="25"/>
      <c r="E53" s="25"/>
      <c r="F53" s="25"/>
      <c r="G53" s="25"/>
      <c r="H53" s="25"/>
      <c r="I53" s="25"/>
      <c r="J53" s="40"/>
      <c r="K53" s="40"/>
      <c r="L53" s="40"/>
      <c r="M53" s="40"/>
      <c r="N53" s="40"/>
      <c r="O53" s="40"/>
      <c r="P53" s="41"/>
    </row>
    <row r="54" ht="39.95" hidden="1" customHeight="1" spans="1:16">
      <c r="A54" s="27">
        <v>45</v>
      </c>
      <c r="B54" s="27"/>
      <c r="C54" s="29" t="s">
        <v>88</v>
      </c>
      <c r="D54" s="25"/>
      <c r="E54" s="25"/>
      <c r="F54" s="25"/>
      <c r="G54" s="25"/>
      <c r="H54" s="25"/>
      <c r="I54" s="25"/>
      <c r="J54" s="42"/>
      <c r="K54" s="40"/>
      <c r="L54" s="40"/>
      <c r="M54" s="40"/>
      <c r="N54" s="40"/>
      <c r="O54" s="40"/>
      <c r="P54" s="41"/>
    </row>
    <row r="55" ht="151" customHeight="1" spans="1:16">
      <c r="A55" s="27">
        <v>46</v>
      </c>
      <c r="B55" s="27"/>
      <c r="C55" s="37" t="s">
        <v>89</v>
      </c>
      <c r="D55" s="25">
        <f>E55+F55</f>
        <v>1467.94</v>
      </c>
      <c r="E55" s="26">
        <v>882.64</v>
      </c>
      <c r="F55" s="26">
        <v>585.3</v>
      </c>
      <c r="G55" s="26">
        <f>H55+I55</f>
        <v>950.887181</v>
      </c>
      <c r="H55" s="35">
        <v>713.077181</v>
      </c>
      <c r="I55" s="25">
        <v>237.81</v>
      </c>
      <c r="J55" s="42">
        <f>G55/D55</f>
        <v>0.647769786912272</v>
      </c>
      <c r="K55" s="40">
        <v>3</v>
      </c>
      <c r="L55" s="40">
        <v>3</v>
      </c>
      <c r="M55" s="46"/>
      <c r="N55" s="46"/>
      <c r="O55" s="47" t="s">
        <v>90</v>
      </c>
      <c r="P55" s="41"/>
    </row>
    <row r="56" ht="39.95" hidden="1" customHeight="1" spans="1:16">
      <c r="A56" s="27">
        <v>47</v>
      </c>
      <c r="B56" s="27"/>
      <c r="C56" s="37" t="s">
        <v>91</v>
      </c>
      <c r="D56" s="25"/>
      <c r="E56" s="25"/>
      <c r="F56" s="25"/>
      <c r="G56" s="25"/>
      <c r="H56" s="25"/>
      <c r="I56" s="25"/>
      <c r="J56" s="42"/>
      <c r="K56" s="40"/>
      <c r="L56" s="40"/>
      <c r="M56" s="40"/>
      <c r="N56" s="40"/>
      <c r="O56" s="40"/>
      <c r="P56" s="41"/>
    </row>
    <row r="57" ht="39.95" hidden="1" customHeight="1" spans="1:16">
      <c r="A57" s="27">
        <v>48</v>
      </c>
      <c r="B57" s="27"/>
      <c r="C57" s="37" t="s">
        <v>92</v>
      </c>
      <c r="D57" s="25"/>
      <c r="E57" s="25"/>
      <c r="F57" s="25"/>
      <c r="G57" s="25"/>
      <c r="H57" s="25"/>
      <c r="I57" s="25"/>
      <c r="J57" s="42"/>
      <c r="K57" s="40"/>
      <c r="L57" s="40"/>
      <c r="M57" s="40"/>
      <c r="N57" s="40"/>
      <c r="O57" s="40"/>
      <c r="P57" s="41"/>
    </row>
    <row r="58" ht="39.95" hidden="1" customHeight="1" spans="1:16">
      <c r="A58" s="27">
        <v>49</v>
      </c>
      <c r="B58" s="27"/>
      <c r="C58" s="37" t="s">
        <v>93</v>
      </c>
      <c r="D58" s="25"/>
      <c r="E58" s="25"/>
      <c r="F58" s="25"/>
      <c r="G58" s="25"/>
      <c r="H58" s="25"/>
      <c r="I58" s="25"/>
      <c r="J58" s="42"/>
      <c r="K58" s="40"/>
      <c r="L58" s="40"/>
      <c r="M58" s="40"/>
      <c r="N58" s="40"/>
      <c r="O58" s="40"/>
      <c r="P58" s="41"/>
    </row>
    <row r="59" ht="39.95" hidden="1" customHeight="1" spans="1:16">
      <c r="A59" s="27">
        <v>50</v>
      </c>
      <c r="B59" s="27"/>
      <c r="C59" s="37" t="s">
        <v>94</v>
      </c>
      <c r="D59" s="25"/>
      <c r="E59" s="25"/>
      <c r="F59" s="25"/>
      <c r="G59" s="25"/>
      <c r="H59" s="25"/>
      <c r="I59" s="25"/>
      <c r="J59" s="42"/>
      <c r="K59" s="40"/>
      <c r="L59" s="40"/>
      <c r="M59" s="40"/>
      <c r="N59" s="40"/>
      <c r="O59" s="40"/>
      <c r="P59" s="41"/>
    </row>
    <row r="60" ht="93" customHeight="1" spans="1:16">
      <c r="A60" s="27">
        <v>51</v>
      </c>
      <c r="B60" s="27"/>
      <c r="C60" s="37" t="s">
        <v>95</v>
      </c>
      <c r="D60" s="25">
        <f>E60+F60</f>
        <v>980</v>
      </c>
      <c r="E60" s="26">
        <v>400</v>
      </c>
      <c r="F60" s="26">
        <v>580</v>
      </c>
      <c r="G60" s="26">
        <f>H60+I60</f>
        <v>485.68</v>
      </c>
      <c r="H60" s="25">
        <v>400</v>
      </c>
      <c r="I60" s="25">
        <v>85.68</v>
      </c>
      <c r="J60" s="42">
        <f>G60/D60</f>
        <v>0.495591836734694</v>
      </c>
      <c r="K60" s="40">
        <v>2</v>
      </c>
      <c r="L60" s="40">
        <v>2</v>
      </c>
      <c r="M60" s="40"/>
      <c r="N60" s="40"/>
      <c r="O60" s="20" t="s">
        <v>96</v>
      </c>
      <c r="P60" s="41"/>
    </row>
    <row r="61" ht="39.95" customHeight="1" spans="1:16">
      <c r="A61" s="27">
        <v>52</v>
      </c>
      <c r="B61" s="27"/>
      <c r="C61" s="37" t="s">
        <v>97</v>
      </c>
      <c r="D61" s="35">
        <v>100</v>
      </c>
      <c r="E61" s="30">
        <v>98.7756</v>
      </c>
      <c r="F61" s="30">
        <v>1.2244</v>
      </c>
      <c r="G61" s="26">
        <v>0</v>
      </c>
      <c r="H61" s="35"/>
      <c r="I61" s="35"/>
      <c r="J61" s="48">
        <v>0</v>
      </c>
      <c r="K61" s="40">
        <v>1</v>
      </c>
      <c r="L61" s="40"/>
      <c r="M61" s="40">
        <v>1</v>
      </c>
      <c r="N61" s="40"/>
      <c r="O61" s="45" t="s">
        <v>98</v>
      </c>
      <c r="P61" s="41"/>
    </row>
    <row r="62" ht="39.95" hidden="1" customHeight="1" spans="1:16">
      <c r="A62" s="27">
        <v>53</v>
      </c>
      <c r="B62" s="27"/>
      <c r="C62" s="37" t="s">
        <v>99</v>
      </c>
      <c r="D62" s="25"/>
      <c r="E62" s="25"/>
      <c r="F62" s="25"/>
      <c r="G62" s="25"/>
      <c r="H62" s="25"/>
      <c r="I62" s="25"/>
      <c r="J62" s="42"/>
      <c r="K62" s="40"/>
      <c r="L62" s="40"/>
      <c r="M62" s="40"/>
      <c r="N62" s="40"/>
      <c r="O62" s="40"/>
      <c r="P62" s="41"/>
    </row>
    <row r="63" ht="39.95" hidden="1" customHeight="1" spans="1:16">
      <c r="A63" s="27">
        <v>54</v>
      </c>
      <c r="B63" s="27"/>
      <c r="C63" s="37" t="s">
        <v>100</v>
      </c>
      <c r="D63" s="25"/>
      <c r="E63" s="25"/>
      <c r="F63" s="25"/>
      <c r="G63" s="25"/>
      <c r="H63" s="25"/>
      <c r="I63" s="25"/>
      <c r="J63" s="42"/>
      <c r="K63" s="40"/>
      <c r="L63" s="40"/>
      <c r="M63" s="40"/>
      <c r="N63" s="40"/>
      <c r="O63" s="40"/>
      <c r="P63" s="41"/>
    </row>
    <row r="64" ht="102" customHeight="1" spans="1:16">
      <c r="A64" s="27">
        <v>55</v>
      </c>
      <c r="B64" s="27"/>
      <c r="C64" s="37" t="s">
        <v>101</v>
      </c>
      <c r="D64" s="35">
        <v>100</v>
      </c>
      <c r="E64" s="26">
        <v>100</v>
      </c>
      <c r="F64" s="26"/>
      <c r="G64" s="26">
        <v>100</v>
      </c>
      <c r="H64" s="35">
        <v>100</v>
      </c>
      <c r="I64" s="35"/>
      <c r="J64" s="49">
        <v>1</v>
      </c>
      <c r="K64" s="40">
        <v>1</v>
      </c>
      <c r="L64" s="40">
        <v>1</v>
      </c>
      <c r="M64" s="40"/>
      <c r="N64" s="40"/>
      <c r="O64" s="50" t="s">
        <v>102</v>
      </c>
      <c r="P64" s="41"/>
    </row>
    <row r="65" ht="39.95" hidden="1" customHeight="1" spans="1:16">
      <c r="A65" s="27">
        <v>56</v>
      </c>
      <c r="B65" s="27"/>
      <c r="C65" s="37" t="s">
        <v>103</v>
      </c>
      <c r="D65" s="25"/>
      <c r="E65" s="25"/>
      <c r="F65" s="25"/>
      <c r="G65" s="25"/>
      <c r="H65" s="25"/>
      <c r="I65" s="25"/>
      <c r="J65" s="42"/>
      <c r="K65" s="40"/>
      <c r="L65" s="40"/>
      <c r="M65" s="40"/>
      <c r="N65" s="40"/>
      <c r="O65" s="40"/>
      <c r="P65" s="41"/>
    </row>
    <row r="66" ht="39.95" hidden="1" customHeight="1" spans="1:16">
      <c r="A66" s="27">
        <v>57</v>
      </c>
      <c r="B66" s="27"/>
      <c r="C66" s="51" t="s">
        <v>104</v>
      </c>
      <c r="D66" s="25"/>
      <c r="E66" s="32"/>
      <c r="F66" s="25"/>
      <c r="G66" s="25"/>
      <c r="H66" s="25"/>
      <c r="I66" s="25"/>
      <c r="J66" s="42"/>
      <c r="K66" s="40"/>
      <c r="L66" s="40"/>
      <c r="M66" s="40"/>
      <c r="N66" s="40"/>
      <c r="O66" s="40"/>
      <c r="P66" s="41"/>
    </row>
    <row r="67" ht="100" customHeight="1" spans="1:16">
      <c r="A67" s="27">
        <v>58</v>
      </c>
      <c r="B67" s="27" t="s">
        <v>105</v>
      </c>
      <c r="C67" s="51" t="s">
        <v>106</v>
      </c>
      <c r="D67" s="25">
        <f>E67+F67</f>
        <v>2183.6252</v>
      </c>
      <c r="E67" s="26">
        <v>1951.2</v>
      </c>
      <c r="F67" s="26">
        <v>232.4252</v>
      </c>
      <c r="G67" s="26">
        <f>H67+I67</f>
        <v>1855.090052</v>
      </c>
      <c r="H67" s="25">
        <v>1855.090052</v>
      </c>
      <c r="I67" s="25">
        <v>0</v>
      </c>
      <c r="J67" s="44">
        <f>G67/D67</f>
        <v>0.849545999011186</v>
      </c>
      <c r="K67" s="40">
        <v>1</v>
      </c>
      <c r="L67" s="40">
        <v>1</v>
      </c>
      <c r="M67" s="40">
        <v>0</v>
      </c>
      <c r="N67" s="40">
        <v>0</v>
      </c>
      <c r="O67" s="47" t="s">
        <v>107</v>
      </c>
      <c r="P67" s="41"/>
    </row>
    <row r="68" ht="70" customHeight="1" spans="1:16">
      <c r="A68" s="27">
        <v>59</v>
      </c>
      <c r="B68" s="27" t="s">
        <v>108</v>
      </c>
      <c r="C68" s="51" t="s">
        <v>88</v>
      </c>
      <c r="D68" s="25">
        <f>E68+F68</f>
        <v>8664.6077</v>
      </c>
      <c r="E68" s="26">
        <v>4310</v>
      </c>
      <c r="F68" s="26">
        <v>4354.6077</v>
      </c>
      <c r="G68" s="26">
        <v>7169.38</v>
      </c>
      <c r="H68" s="25">
        <v>3769.38</v>
      </c>
      <c r="I68" s="25">
        <v>3400</v>
      </c>
      <c r="J68" s="42">
        <f>G68/D68</f>
        <v>0.827432729585668</v>
      </c>
      <c r="K68" s="40">
        <v>2</v>
      </c>
      <c r="L68" s="40">
        <v>2</v>
      </c>
      <c r="M68" s="40">
        <v>0</v>
      </c>
      <c r="N68" s="40">
        <v>0</v>
      </c>
      <c r="O68" s="47" t="s">
        <v>109</v>
      </c>
      <c r="P68" s="41"/>
    </row>
    <row r="69" ht="39.95" hidden="1" customHeight="1" spans="1:16">
      <c r="A69" s="27">
        <v>60</v>
      </c>
      <c r="B69" s="52" t="s">
        <v>110</v>
      </c>
      <c r="C69" s="29" t="s">
        <v>111</v>
      </c>
      <c r="D69" s="25"/>
      <c r="E69" s="25"/>
      <c r="F69" s="25"/>
      <c r="G69" s="25"/>
      <c r="H69" s="25"/>
      <c r="I69" s="25"/>
      <c r="J69" s="42"/>
      <c r="K69" s="40"/>
      <c r="L69" s="40"/>
      <c r="M69" s="40"/>
      <c r="N69" s="40"/>
      <c r="O69" s="40"/>
      <c r="P69" s="41"/>
    </row>
    <row r="70" ht="39.95" hidden="1" customHeight="1" spans="1:16">
      <c r="A70" s="27">
        <v>61</v>
      </c>
      <c r="B70" s="27" t="s">
        <v>112</v>
      </c>
      <c r="C70" s="28" t="s">
        <v>113</v>
      </c>
      <c r="D70" s="25"/>
      <c r="E70" s="25"/>
      <c r="F70" s="25"/>
      <c r="G70" s="25"/>
      <c r="H70" s="25"/>
      <c r="I70" s="25"/>
      <c r="J70" s="42"/>
      <c r="K70" s="40"/>
      <c r="L70" s="40"/>
      <c r="M70" s="40"/>
      <c r="N70" s="40"/>
      <c r="O70" s="40"/>
      <c r="P70" s="41"/>
    </row>
    <row r="71" ht="39.95" hidden="1" customHeight="1" spans="1:16">
      <c r="A71" s="27">
        <v>62</v>
      </c>
      <c r="B71" s="27"/>
      <c r="C71" s="51" t="s">
        <v>114</v>
      </c>
      <c r="D71" s="25"/>
      <c r="E71" s="25"/>
      <c r="F71" s="25"/>
      <c r="G71" s="25"/>
      <c r="H71" s="25"/>
      <c r="I71" s="25"/>
      <c r="J71" s="42"/>
      <c r="K71" s="40"/>
      <c r="L71" s="40"/>
      <c r="M71" s="40"/>
      <c r="N71" s="40"/>
      <c r="O71" s="40"/>
      <c r="P71" s="41"/>
    </row>
    <row r="72" ht="39.95" hidden="1" customHeight="1" spans="1:16">
      <c r="A72" s="27">
        <v>63</v>
      </c>
      <c r="B72" s="27"/>
      <c r="C72" s="51" t="s">
        <v>115</v>
      </c>
      <c r="D72" s="25"/>
      <c r="E72" s="25"/>
      <c r="F72" s="25"/>
      <c r="G72" s="25"/>
      <c r="H72" s="25"/>
      <c r="I72" s="25"/>
      <c r="J72" s="42"/>
      <c r="K72" s="40"/>
      <c r="L72" s="40"/>
      <c r="M72" s="40"/>
      <c r="N72" s="40"/>
      <c r="O72" s="40"/>
      <c r="P72" s="41"/>
    </row>
    <row r="73" ht="39.95" hidden="1" customHeight="1" spans="1:16">
      <c r="A73" s="27">
        <v>64</v>
      </c>
      <c r="B73" s="52" t="s">
        <v>116</v>
      </c>
      <c r="C73" s="51" t="s">
        <v>47</v>
      </c>
      <c r="D73" s="25"/>
      <c r="E73" s="25"/>
      <c r="F73" s="25"/>
      <c r="G73" s="25"/>
      <c r="H73" s="25"/>
      <c r="I73" s="25"/>
      <c r="J73" s="42"/>
      <c r="K73" s="40"/>
      <c r="L73" s="40"/>
      <c r="M73" s="40"/>
      <c r="N73" s="40"/>
      <c r="O73" s="40"/>
      <c r="P73" s="41"/>
    </row>
    <row r="74" ht="39.95" hidden="1" customHeight="1" spans="1:16">
      <c r="A74" s="27">
        <v>65</v>
      </c>
      <c r="B74" s="27" t="s">
        <v>117</v>
      </c>
      <c r="C74" s="51" t="s">
        <v>47</v>
      </c>
      <c r="D74" s="20"/>
      <c r="E74" s="20"/>
      <c r="F74" s="20"/>
      <c r="G74" s="20"/>
      <c r="H74" s="20"/>
      <c r="I74" s="20"/>
      <c r="J74" s="42"/>
      <c r="K74" s="40"/>
      <c r="L74" s="40"/>
      <c r="M74" s="40"/>
      <c r="N74" s="40"/>
      <c r="O74" s="40"/>
      <c r="P74" s="41"/>
    </row>
    <row r="75" ht="39.95" hidden="1" customHeight="1" spans="1:16">
      <c r="A75" s="27">
        <v>66</v>
      </c>
      <c r="B75" s="53" t="s">
        <v>118</v>
      </c>
      <c r="C75" s="28" t="s">
        <v>119</v>
      </c>
      <c r="D75" s="20"/>
      <c r="E75" s="20"/>
      <c r="F75" s="20"/>
      <c r="G75" s="20"/>
      <c r="H75" s="20"/>
      <c r="I75" s="20"/>
      <c r="J75" s="42"/>
      <c r="K75" s="40"/>
      <c r="L75" s="40"/>
      <c r="M75" s="40"/>
      <c r="N75" s="40"/>
      <c r="O75" s="40"/>
      <c r="P75" s="41"/>
    </row>
    <row r="76" ht="39.95" hidden="1" customHeight="1" spans="1:16">
      <c r="A76" s="27">
        <v>67</v>
      </c>
      <c r="B76" s="52"/>
      <c r="C76" s="29" t="s">
        <v>120</v>
      </c>
      <c r="D76" s="20"/>
      <c r="E76" s="20"/>
      <c r="F76" s="20"/>
      <c r="G76" s="20"/>
      <c r="H76" s="20"/>
      <c r="I76" s="20"/>
      <c r="J76" s="42"/>
      <c r="K76" s="40"/>
      <c r="L76" s="40"/>
      <c r="M76" s="40"/>
      <c r="N76" s="40"/>
      <c r="O76" s="40"/>
      <c r="P76" s="41"/>
    </row>
    <row r="77" ht="39.95" hidden="1" customHeight="1" spans="1:16">
      <c r="A77" s="27">
        <v>68</v>
      </c>
      <c r="B77" s="54"/>
      <c r="C77" s="55" t="s">
        <v>121</v>
      </c>
      <c r="D77" s="20"/>
      <c r="E77" s="20"/>
      <c r="F77" s="20"/>
      <c r="G77" s="20"/>
      <c r="H77" s="20"/>
      <c r="I77" s="20"/>
      <c r="J77" s="42"/>
      <c r="K77" s="40"/>
      <c r="L77" s="40"/>
      <c r="M77" s="40"/>
      <c r="N77" s="40"/>
      <c r="O77" s="40"/>
      <c r="P77" s="41"/>
    </row>
    <row r="78" ht="103" customHeight="1" spans="1:16">
      <c r="A78" s="56" t="s">
        <v>122</v>
      </c>
      <c r="B78" s="56"/>
      <c r="C78" s="57"/>
      <c r="D78" s="57"/>
      <c r="E78" s="58"/>
      <c r="F78" s="58"/>
      <c r="G78" s="58"/>
      <c r="H78" s="57"/>
      <c r="I78" s="57"/>
      <c r="J78" s="57"/>
      <c r="K78" s="57"/>
      <c r="L78" s="57"/>
      <c r="M78" s="57"/>
      <c r="N78" s="57"/>
      <c r="O78" s="57"/>
      <c r="P78" s="57"/>
    </row>
  </sheetData>
  <autoFilter ref="A7:P78">
    <filterColumn colId="3">
      <filters>
        <filter val="100.00"/>
        <filter val="322.00"/>
        <filter val="339.00"/>
        <filter val="661.00"/>
        <filter val="810.00"/>
        <filter val="980.00"/>
        <filter val="8,664.61"/>
        <filter val="填报说明：&#10;1.序号16“其他农业农村项目”、序号29“其他水利项目”、序号43“其他林业项目”的省级涉农资金安排金额和使用金额应为0，此项仅填报市县涉农资金用于省级涉农资金支持范围以外的涉农项目情况。&#10;2.C列、F列“其他资金”指与省级涉农资金投向同一政策或项目的中央、市县财政资金和其他资金，全市合计数应与附件3中“资金使用情况”的相关中央资金、相关市县资金、其他资金之和相等。&#10;3.L列“已实现的绩效目标情况”按一级项目填报绩效目标完成具体情况，应有具体数据支撑，直观展示资金使用成效，不得简单填报“已完成省级下达目标”等内容。各省级部门主管项目小计、合计一行无需汇总填报绩效目标情况。&#10;4.表中一级项目按粤财农〔2023〕39号一级项目清单设定；另中小河流治理、生态海堤建设按广东省涉农统筹整合领导小组办公室关于2023年涉农补充项目审查工作安排的通知要求增加。"/>
        <filter val="1,215.62"/>
        <filter val="2,183.63"/>
        <filter val="1,467.94"/>
        <filter val="2,647.94"/>
        <filter val="322.16"/>
        <filter val="2,447.78"/>
      </filters>
    </filterColumn>
    <extLst/>
  </autoFilter>
  <mergeCells count="17">
    <mergeCell ref="A2:P2"/>
    <mergeCell ref="D4:F4"/>
    <mergeCell ref="G4:I4"/>
    <mergeCell ref="K4:N4"/>
    <mergeCell ref="A7:C7"/>
    <mergeCell ref="A78:P78"/>
    <mergeCell ref="A4:A5"/>
    <mergeCell ref="B4:B5"/>
    <mergeCell ref="B8:B31"/>
    <mergeCell ref="B32:B49"/>
    <mergeCell ref="B50:B66"/>
    <mergeCell ref="B70:B72"/>
    <mergeCell ref="B75:B77"/>
    <mergeCell ref="C4:C5"/>
    <mergeCell ref="J4:J5"/>
    <mergeCell ref="O4:O5"/>
    <mergeCell ref="P4:P5"/>
  </mergeCells>
  <dataValidations count="1">
    <dataValidation allowBlank="1" showInputMessage="1" showErrorMessage="1" sqref="C17 C18 C19 C20 C21 C22 C23 C24 C25 C26 C30 C27:C29"/>
  </dataValidations>
  <printOptions horizontalCentered="1"/>
  <pageMargins left="0.751388888888889" right="0.751388888888889" top="0.708333333333333" bottom="0.590277777777778" header="0.511805555555556" footer="0.511805555555556"/>
  <pageSetup paperSize="9" scale="32" orientation="landscape"/>
  <headerFooter alignWithMargins="0" scaleWithDoc="0"/>
  <rowBreaks count="1" manualBreakCount="1">
    <brk id="40" max="15"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林敬添</cp:lastModifiedBy>
  <dcterms:created xsi:type="dcterms:W3CDTF">2022-03-11T02:02:00Z</dcterms:created>
  <dcterms:modified xsi:type="dcterms:W3CDTF">2024-05-16T00:58:42Z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E441393E42BA40BC9E86E4F884B76D0A</vt:lpwstr>
  </property>
</Properties>
</file>