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195"/>
  </bookViews>
  <sheets>
    <sheet name="总表" sheetId="2" r:id="rId1"/>
  </sheets>
  <definedNames>
    <definedName name="_xlnm._FilterDatabase" localSheetId="0" hidden="1">总表!$A$4:$IP$43</definedName>
    <definedName name="_xlnm.Print_Area" localSheetId="0">总表!$A$1:$E$43</definedName>
    <definedName name="_xlnm.Print_Titles" localSheetId="0">总表!$4:$4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<sst xmlns="http://schemas.openxmlformats.org/spreadsheetml/2006/main" count="85" uniqueCount="85">
  <si>
    <t>附件4</t>
  </si>
  <si>
    <t>2023年台山市“三保”预算调整情况表</t>
  </si>
  <si>
    <t>单位：万元</t>
  </si>
  <si>
    <t>“三保”
目录代码</t>
  </si>
  <si>
    <t>项目</t>
  </si>
  <si>
    <t>年初预算数</t>
  </si>
  <si>
    <t>调整金额</t>
  </si>
  <si>
    <t>调整预算数</t>
  </si>
  <si>
    <t>合计</t>
  </si>
  <si>
    <t>A</t>
  </si>
  <si>
    <t>一、保基本民生支出</t>
  </si>
  <si>
    <t>A01</t>
  </si>
  <si>
    <t>（一）教育经费支出</t>
  </si>
  <si>
    <t>A0101</t>
  </si>
  <si>
    <t>学前教育幼儿资助</t>
  </si>
  <si>
    <t>A0102</t>
  </si>
  <si>
    <t>城乡义务教育生均公用经费（含提高寄宿制学校等公用经费水平）</t>
  </si>
  <si>
    <t>A0103</t>
  </si>
  <si>
    <t>义务教育阶段特殊教育学校和随班就读残疾学生生均公用经费</t>
  </si>
  <si>
    <t>A0104</t>
  </si>
  <si>
    <t>义务教育免费提供教科书及小学一年级字典</t>
  </si>
  <si>
    <t>A0105</t>
  </si>
  <si>
    <t>家庭经济困难学生生活补助</t>
  </si>
  <si>
    <t>A0106</t>
  </si>
  <si>
    <t>农村义务教育学生营养改善计划</t>
  </si>
  <si>
    <t>A0107</t>
  </si>
  <si>
    <t>普通高中国家助学金</t>
  </si>
  <si>
    <t>A0108</t>
  </si>
  <si>
    <t>普通高中免学杂费</t>
  </si>
  <si>
    <t>A0109</t>
  </si>
  <si>
    <t>中职教育国家助学金</t>
  </si>
  <si>
    <t>A0110</t>
  </si>
  <si>
    <t>中职教育免学费</t>
  </si>
  <si>
    <t>A02</t>
  </si>
  <si>
    <t>（二）文化支出</t>
  </si>
  <si>
    <t>A0201</t>
  </si>
  <si>
    <t>博物馆、纪念馆免费开放和公共美术馆、图书馆、文化馆（站）免费开放</t>
  </si>
  <si>
    <t>A03</t>
  </si>
  <si>
    <t>（三）社会保障支出</t>
  </si>
  <si>
    <t>A0301</t>
  </si>
  <si>
    <t>城乡居民基本养老保险</t>
  </si>
  <si>
    <t>A0302</t>
  </si>
  <si>
    <t>困难群众救助</t>
  </si>
  <si>
    <t>A0303</t>
  </si>
  <si>
    <t>残疾人两项补贴</t>
  </si>
  <si>
    <t>A0306</t>
  </si>
  <si>
    <t>优抚对象抚恤补助（含义务兵家庭优待金）</t>
  </si>
  <si>
    <t>A0307</t>
  </si>
  <si>
    <t>自主退役士兵一次性经济补助</t>
  </si>
  <si>
    <t>A0308</t>
  </si>
  <si>
    <t>财政对机关事业单位养老保险的补助</t>
  </si>
  <si>
    <t>A0309</t>
  </si>
  <si>
    <t>财政对企业职工养老保险的补助</t>
  </si>
  <si>
    <t>A0310</t>
  </si>
  <si>
    <t>老年人福利补贴</t>
  </si>
  <si>
    <t>A0311</t>
  </si>
  <si>
    <t>就业见习补贴</t>
  </si>
  <si>
    <t>A04</t>
  </si>
  <si>
    <t>（四）卫生健康支出</t>
  </si>
  <si>
    <t>A0401</t>
  </si>
  <si>
    <t>城乡居民基本医疗保险</t>
  </si>
  <si>
    <t>A0402</t>
  </si>
  <si>
    <t>基本公共卫生服务</t>
  </si>
  <si>
    <t>A0403</t>
  </si>
  <si>
    <t>计划生育家庭扶助</t>
  </si>
  <si>
    <t>A0404</t>
  </si>
  <si>
    <t>城乡医疗救助</t>
  </si>
  <si>
    <t>A0405</t>
  </si>
  <si>
    <t>疫情防控支出</t>
  </si>
  <si>
    <t>A05</t>
  </si>
  <si>
    <t>（五）村级支出</t>
  </si>
  <si>
    <t>A0501</t>
  </si>
  <si>
    <t>村办公经费补助</t>
  </si>
  <si>
    <t>A0502</t>
  </si>
  <si>
    <t>社区办公经费补助</t>
  </si>
  <si>
    <t>A0503</t>
  </si>
  <si>
    <t>村务监督委员会补贴资金</t>
  </si>
  <si>
    <t>A0504</t>
  </si>
  <si>
    <t>村“两委”干部补贴</t>
  </si>
  <si>
    <t>A0505</t>
  </si>
  <si>
    <t>社区“两委”干部补贴</t>
  </si>
  <si>
    <t>B、E01</t>
  </si>
  <si>
    <t>二、保工资支出</t>
  </si>
  <si>
    <t>C</t>
  </si>
  <si>
    <t>三、保运转支出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</si>
</sst>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_ "/>
  </numFmts>
  <fonts count="3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/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/>
    </xf>
    <xf numFmtId="176" fontId="6" fillId="0" borderId="0" xfId="49" applyNumberFormat="1" applyFont="1" applyFill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8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/>
    </xf>
    <xf numFmtId="0" fontId="10" fillId="0" borderId="3" xfId="50" applyFont="1" applyFill="1" applyBorder="1" applyAlignment="1">
      <alignment horizontal="center" vertical="center"/>
    </xf>
    <xf numFmtId="176" fontId="11" fillId="0" borderId="1" xfId="49" applyNumberFormat="1" applyFont="1" applyFill="1" applyBorder="1" applyAlignment="1">
      <alignment horizontal="right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left" vertical="center" wrapText="1"/>
    </xf>
    <xf numFmtId="176" fontId="14" fillId="0" borderId="1" xfId="5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vertical="center" wrapText="1"/>
    </xf>
    <xf numFmtId="0" fontId="14" fillId="0" borderId="1" xfId="50" applyFont="1" applyFill="1" applyBorder="1" applyAlignment="1">
      <alignment vertical="center" wrapText="1"/>
    </xf>
    <xf numFmtId="0" fontId="10" fillId="0" borderId="1" xfId="50" applyFont="1" applyFill="1" applyBorder="1" applyAlignment="1">
      <alignment horizontal="left" vertical="center" wrapText="1"/>
    </xf>
    <xf numFmtId="177" fontId="14" fillId="0" borderId="0" xfId="5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" xfId="50" applyFont="1" applyFill="1" applyBorder="1" applyAlignment="1" applyProtection="1">
      <alignment vertical="center" wrapText="1"/>
      <protection locked="0"/>
    </xf>
    <xf numFmtId="0" fontId="14" fillId="0" borderId="1" xfId="50" applyFont="1" applyFill="1" applyBorder="1" applyAlignment="1">
      <alignment horizontal="left" vertical="center" wrapText="1"/>
    </xf>
    <xf numFmtId="0" fontId="14" fillId="0" borderId="1" xfId="5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vertical="center"/>
    </xf>
    <xf numFmtId="0" fontId="15" fillId="0" borderId="0" xfId="0" applyFont="1" applyFill="1" applyBorder="1" applyAlignmen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7年保工资、保运转最低支出标准" xfId="49"/>
    <cellStyle name="常规 7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43"/>
  <sheetViews>
    <sheetView tabSelected="1" view="pageBreakPreview" zoomScaleNormal="100" workbookViewId="0">
      <selection activeCell="A2" sqref="A2:E2"/>
    </sheetView>
  </sheetViews>
  <sheetFormatPr defaultColWidth="9" defaultRowHeight="13.5"/>
  <cols>
    <col min="1" max="1" width="11.8833333333333" customWidth="1"/>
    <col min="2" max="2" width="46.25" style="1" customWidth="1"/>
    <col min="3" max="3" width="15.3833333333333" style="2" customWidth="1"/>
    <col min="4" max="4" width="13.6333333333333" style="2" customWidth="1"/>
    <col min="5" max="5" width="15.1333333333333" style="2" customWidth="1"/>
    <col min="6" max="6" width="9.89166666666667" style="3" customWidth="1"/>
    <col min="7" max="7" width="14.3333333333333" style="1"/>
    <col min="8" max="16373" width="9" style="1"/>
  </cols>
  <sheetData>
    <row r="1" s="1" customFormat="1" ht="36" customHeight="1" spans="1:250">
      <c r="A1" s="4" t="s">
        <v>0</v>
      </c>
      <c r="B1" s="5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="1" customFormat="1" ht="36" customHeight="1" spans="1:250">
      <c r="A2" s="9" t="s">
        <v>1</v>
      </c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="1" customFormat="1" ht="20.1" customHeight="1" spans="1:250">
      <c r="A3" s="10"/>
      <c r="B3" s="11"/>
      <c r="C3" s="12"/>
      <c r="D3" s="12"/>
      <c r="E3" s="13" t="s">
        <v>2</v>
      </c>
      <c r="F3" s="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="1" customFormat="1" ht="30" customHeight="1" spans="1:250">
      <c r="A4" s="15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="1" customFormat="1" ht="30" customHeight="1" spans="1:250">
      <c r="A5" s="18" t="s">
        <v>8</v>
      </c>
      <c r="B5" s="19"/>
      <c r="C5" s="20">
        <f>C6+C42+C43</f>
        <v>513167.015060001</v>
      </c>
      <c r="D5" s="20">
        <f>D6+D42+D43</f>
        <v>-6178.452544001</v>
      </c>
      <c r="E5" s="20">
        <f>E6+E42+E43</f>
        <v>506988.826816</v>
      </c>
      <c r="F5" s="8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="1" customFormat="1" ht="20" customHeight="1" spans="1:250">
      <c r="A6" s="21" t="s">
        <v>9</v>
      </c>
      <c r="B6" s="22" t="s">
        <v>10</v>
      </c>
      <c r="C6" s="20">
        <f>C7+C18+C20+C30+C36</f>
        <v>213658.941960001</v>
      </c>
      <c r="D6" s="20">
        <f>D7+D18+D20+D30+D36</f>
        <v>-6178.452544001</v>
      </c>
      <c r="E6" s="20">
        <f>E7+E18+E20+E30+E36</f>
        <v>207480.753716</v>
      </c>
      <c r="F6" s="8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="1" customFormat="1" ht="20" customHeight="1" spans="1:250">
      <c r="A7" s="23" t="s">
        <v>11</v>
      </c>
      <c r="B7" s="22" t="s">
        <v>12</v>
      </c>
      <c r="C7" s="24">
        <f>SUM(C8:C17)</f>
        <v>18729.62</v>
      </c>
      <c r="D7" s="24">
        <f>SUM(D8:D17)</f>
        <v>-56.2227349999989</v>
      </c>
      <c r="E7" s="24">
        <f>SUM(E8:E17)</f>
        <v>18673.397265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="1" customFormat="1" ht="20" customHeight="1" spans="1:250">
      <c r="A8" s="25" t="s">
        <v>13</v>
      </c>
      <c r="B8" s="26" t="s">
        <v>14</v>
      </c>
      <c r="C8" s="27">
        <v>28</v>
      </c>
      <c r="D8" s="27">
        <v>-6.5</v>
      </c>
      <c r="E8" s="27">
        <f>36.5-15</f>
        <v>21.5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="1" customFormat="1" ht="33" customHeight="1" spans="1:250">
      <c r="A9" s="25" t="s">
        <v>15</v>
      </c>
      <c r="B9" s="28" t="s">
        <v>16</v>
      </c>
      <c r="C9" s="27">
        <v>12235</v>
      </c>
      <c r="D9" s="27">
        <v>104.968500000001</v>
      </c>
      <c r="E9" s="27">
        <v>12339.9685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="1" customFormat="1" ht="33" customHeight="1" spans="1:250">
      <c r="A10" s="25" t="s">
        <v>17</v>
      </c>
      <c r="B10" s="26" t="s">
        <v>18</v>
      </c>
      <c r="C10" s="27">
        <v>803.75</v>
      </c>
      <c r="D10" s="27">
        <v>-30.485</v>
      </c>
      <c r="E10" s="27">
        <v>773.265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="1" customFormat="1" ht="20" customHeight="1" spans="1:250">
      <c r="A11" s="25" t="s">
        <v>19</v>
      </c>
      <c r="B11" s="26" t="s">
        <v>20</v>
      </c>
      <c r="C11" s="27">
        <v>1301.28</v>
      </c>
      <c r="D11" s="27">
        <v>11.7250000000001</v>
      </c>
      <c r="E11" s="27">
        <v>1313.005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="1" customFormat="1" ht="20" customHeight="1" spans="1:250">
      <c r="A12" s="25" t="s">
        <v>21</v>
      </c>
      <c r="B12" s="26" t="s">
        <v>22</v>
      </c>
      <c r="C12" s="27">
        <v>278.325</v>
      </c>
      <c r="D12" s="27">
        <v>-54.775</v>
      </c>
      <c r="E12" s="27">
        <v>223.55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="1" customFormat="1" ht="20" customHeight="1" spans="1:250">
      <c r="A13" s="25" t="s">
        <v>23</v>
      </c>
      <c r="B13" s="26" t="s">
        <v>24</v>
      </c>
      <c r="C13" s="27">
        <v>220</v>
      </c>
      <c r="D13" s="27">
        <v>26.561</v>
      </c>
      <c r="E13" s="27">
        <v>246.561</v>
      </c>
      <c r="F13" s="8"/>
      <c r="G13" s="8"/>
      <c r="H13" s="8"/>
      <c r="I13" s="8"/>
      <c r="J13" s="3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="1" customFormat="1" ht="20" customHeight="1" spans="1:250">
      <c r="A14" s="25" t="s">
        <v>25</v>
      </c>
      <c r="B14" s="29" t="s">
        <v>26</v>
      </c>
      <c r="C14" s="27">
        <v>191</v>
      </c>
      <c r="D14" s="27">
        <v>-37.3</v>
      </c>
      <c r="E14" s="27">
        <v>153.7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="1" customFormat="1" ht="20" customHeight="1" spans="1:250">
      <c r="A15" s="25" t="s">
        <v>27</v>
      </c>
      <c r="B15" s="26" t="s">
        <v>28</v>
      </c>
      <c r="C15" s="27">
        <v>56.35</v>
      </c>
      <c r="D15" s="27">
        <v>-6.875</v>
      </c>
      <c r="E15" s="27">
        <v>49.475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="1" customFormat="1" ht="20" customHeight="1" spans="1:250">
      <c r="A16" s="25" t="s">
        <v>29</v>
      </c>
      <c r="B16" s="26" t="s">
        <v>30</v>
      </c>
      <c r="C16" s="27">
        <v>150.6</v>
      </c>
      <c r="D16" s="27">
        <v>-29.6</v>
      </c>
      <c r="E16" s="27">
        <v>121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="1" customFormat="1" ht="20" customHeight="1" spans="1:250">
      <c r="A17" s="25" t="s">
        <v>31</v>
      </c>
      <c r="B17" s="26" t="s">
        <v>32</v>
      </c>
      <c r="C17" s="27">
        <v>3465.315</v>
      </c>
      <c r="D17" s="27">
        <v>-33.942235</v>
      </c>
      <c r="E17" s="27">
        <v>3431.372765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="1" customFormat="1" ht="20" customHeight="1" spans="1:250">
      <c r="A18" s="23" t="s">
        <v>33</v>
      </c>
      <c r="B18" s="30" t="s">
        <v>34</v>
      </c>
      <c r="C18" s="24">
        <f>SUM(C19)</f>
        <v>484.57256</v>
      </c>
      <c r="D18" s="24">
        <f>SUM(D19)</f>
        <v>-108.720425</v>
      </c>
      <c r="E18" s="24">
        <f>SUM(E19)</f>
        <v>375.852135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="1" customFormat="1" ht="33" customHeight="1" spans="1:250">
      <c r="A19" s="25" t="s">
        <v>35</v>
      </c>
      <c r="B19" s="26" t="s">
        <v>36</v>
      </c>
      <c r="C19" s="27">
        <v>484.57256</v>
      </c>
      <c r="D19" s="27">
        <v>-108.720425</v>
      </c>
      <c r="E19" s="27">
        <v>375.852135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="1" customFormat="1" ht="20" customHeight="1" spans="1:250">
      <c r="A20" s="23" t="s">
        <v>37</v>
      </c>
      <c r="B20" s="22" t="s">
        <v>38</v>
      </c>
      <c r="C20" s="24">
        <f>SUM(C21:C29)</f>
        <v>116100.7582</v>
      </c>
      <c r="D20" s="24">
        <f>SUM(D21:D29)</f>
        <v>-6117.456773</v>
      </c>
      <c r="E20" s="24">
        <f>SUM(E21:E29)</f>
        <v>109983.115727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="1" customFormat="1" ht="20" customHeight="1" spans="1:250">
      <c r="A21" s="25" t="s">
        <v>39</v>
      </c>
      <c r="B21" s="26" t="s">
        <v>40</v>
      </c>
      <c r="C21" s="27">
        <v>42239.88</v>
      </c>
      <c r="D21" s="27">
        <v>0</v>
      </c>
      <c r="E21" s="27">
        <v>42239.88</v>
      </c>
      <c r="F21" s="31"/>
      <c r="G21" s="3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="1" customFormat="1" ht="20" customHeight="1" spans="1:250">
      <c r="A22" s="25" t="s">
        <v>41</v>
      </c>
      <c r="B22" s="33" t="s">
        <v>42</v>
      </c>
      <c r="C22" s="27">
        <v>15530.1857</v>
      </c>
      <c r="D22" s="27">
        <v>-231</v>
      </c>
      <c r="E22" s="27">
        <v>15299</v>
      </c>
      <c r="F22" s="8"/>
      <c r="G22" s="3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="1" customFormat="1" ht="20" customHeight="1" spans="1:250">
      <c r="A23" s="25" t="s">
        <v>43</v>
      </c>
      <c r="B23" s="34" t="s">
        <v>44</v>
      </c>
      <c r="C23" s="27">
        <v>4870.2648</v>
      </c>
      <c r="D23" s="27">
        <v>-255.5228</v>
      </c>
      <c r="E23" s="27">
        <v>4614.742</v>
      </c>
      <c r="F23" s="8"/>
      <c r="G23" s="3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="1" customFormat="1" ht="20" customHeight="1" spans="1:250">
      <c r="A24" s="25" t="s">
        <v>45</v>
      </c>
      <c r="B24" s="34" t="s">
        <v>46</v>
      </c>
      <c r="C24" s="27">
        <v>8113.3897</v>
      </c>
      <c r="D24" s="27">
        <v>-495.310469999999</v>
      </c>
      <c r="E24" s="27">
        <v>7618.07923</v>
      </c>
      <c r="F24" s="8"/>
      <c r="G24" s="3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="1" customFormat="1" ht="20" customHeight="1" spans="1:250">
      <c r="A25" s="25" t="s">
        <v>47</v>
      </c>
      <c r="B25" s="34" t="s">
        <v>48</v>
      </c>
      <c r="C25" s="27">
        <v>2366.038</v>
      </c>
      <c r="D25" s="27">
        <v>-494.623503</v>
      </c>
      <c r="E25" s="27">
        <v>1871.414497</v>
      </c>
      <c r="F25" s="8"/>
      <c r="G25" s="3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="1" customFormat="1" ht="20" customHeight="1" spans="1:250">
      <c r="A26" s="25" t="s">
        <v>49</v>
      </c>
      <c r="B26" s="34" t="s">
        <v>50</v>
      </c>
      <c r="C26" s="27">
        <v>41500</v>
      </c>
      <c r="D26" s="27">
        <v>-4500</v>
      </c>
      <c r="E26" s="27">
        <v>37000</v>
      </c>
      <c r="F26" s="31"/>
      <c r="G26" s="3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="1" customFormat="1" ht="20" customHeight="1" spans="1:250">
      <c r="A27" s="25" t="s">
        <v>51</v>
      </c>
      <c r="B27" s="29" t="s">
        <v>52</v>
      </c>
      <c r="C27" s="27">
        <v>0</v>
      </c>
      <c r="D27" s="27">
        <v>0</v>
      </c>
      <c r="E27" s="27">
        <v>0</v>
      </c>
      <c r="F27" s="8"/>
      <c r="G27" s="3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="1" customFormat="1" ht="20" customHeight="1" spans="1:250">
      <c r="A28" s="25" t="s">
        <v>53</v>
      </c>
      <c r="B28" s="29" t="s">
        <v>54</v>
      </c>
      <c r="C28" s="27">
        <v>1476</v>
      </c>
      <c r="D28" s="27">
        <v>-141</v>
      </c>
      <c r="E28" s="27">
        <v>1335</v>
      </c>
      <c r="F28" s="8"/>
      <c r="G28" s="3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</row>
    <row r="29" s="1" customFormat="1" ht="20" customHeight="1" spans="1:250">
      <c r="A29" s="25" t="s">
        <v>55</v>
      </c>
      <c r="B29" s="34" t="s">
        <v>56</v>
      </c>
      <c r="C29" s="27">
        <v>5</v>
      </c>
      <c r="D29" s="27">
        <v>0</v>
      </c>
      <c r="E29" s="27">
        <v>5</v>
      </c>
      <c r="F29" s="8"/>
      <c r="G29" s="3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</row>
    <row r="30" s="1" customFormat="1" ht="20" customHeight="1" spans="1:250">
      <c r="A30" s="23" t="s">
        <v>57</v>
      </c>
      <c r="B30" s="22" t="s">
        <v>58</v>
      </c>
      <c r="C30" s="24">
        <f>SUM(C31:C35)</f>
        <v>64622.0612</v>
      </c>
      <c r="D30" s="24">
        <f>SUM(D31:D35)</f>
        <v>355.496517</v>
      </c>
      <c r="E30" s="24">
        <f>SUM(E31:E35)</f>
        <v>64977.557717</v>
      </c>
      <c r="F30" s="8"/>
      <c r="G30" s="3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</row>
    <row r="31" s="1" customFormat="1" ht="20" customHeight="1" spans="1:250">
      <c r="A31" s="25" t="s">
        <v>59</v>
      </c>
      <c r="B31" s="35" t="s">
        <v>60</v>
      </c>
      <c r="C31" s="27">
        <v>41820.544</v>
      </c>
      <c r="D31" s="27">
        <v>-1345.92</v>
      </c>
      <c r="E31" s="27">
        <v>40474.624</v>
      </c>
      <c r="F31" s="31"/>
      <c r="G31" s="3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="1" customFormat="1" ht="20" customHeight="1" spans="1:250">
      <c r="A32" s="25" t="s">
        <v>61</v>
      </c>
      <c r="B32" s="35" t="s">
        <v>62</v>
      </c>
      <c r="C32" s="27">
        <v>8078.9216</v>
      </c>
      <c r="D32" s="27">
        <v>339.4871</v>
      </c>
      <c r="E32" s="27">
        <v>8418.4087</v>
      </c>
      <c r="F32" s="8"/>
      <c r="G32" s="3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="1" customFormat="1" ht="20" customHeight="1" spans="1:250">
      <c r="A33" s="25" t="s">
        <v>63</v>
      </c>
      <c r="B33" s="35" t="s">
        <v>64</v>
      </c>
      <c r="C33" s="27">
        <v>7311.87</v>
      </c>
      <c r="D33" s="27">
        <v>-436.26854</v>
      </c>
      <c r="E33" s="27">
        <v>6875.60146</v>
      </c>
      <c r="F33" s="8"/>
      <c r="G33" s="3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="1" customFormat="1" ht="20" customHeight="1" spans="1:250">
      <c r="A34" s="25" t="s">
        <v>65</v>
      </c>
      <c r="B34" s="35" t="s">
        <v>66</v>
      </c>
      <c r="C34" s="27">
        <v>3396.8681</v>
      </c>
      <c r="D34" s="27">
        <v>-712.944543</v>
      </c>
      <c r="E34" s="27">
        <v>2683.923557</v>
      </c>
      <c r="F34" s="31"/>
      <c r="G34" s="3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</row>
    <row r="35" s="1" customFormat="1" ht="20" customHeight="1" spans="1:250">
      <c r="A35" s="25" t="s">
        <v>67</v>
      </c>
      <c r="B35" s="35" t="s">
        <v>68</v>
      </c>
      <c r="C35" s="27">
        <v>4013.8575</v>
      </c>
      <c r="D35" s="27">
        <v>2511.1425</v>
      </c>
      <c r="E35" s="27">
        <v>6525</v>
      </c>
      <c r="F35" s="31"/>
      <c r="G35" s="3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</row>
    <row r="36" s="1" customFormat="1" ht="20" customHeight="1" spans="1:250">
      <c r="A36" s="36" t="s">
        <v>69</v>
      </c>
      <c r="B36" s="37" t="s">
        <v>70</v>
      </c>
      <c r="C36" s="24">
        <f>SUM(C37:C41)</f>
        <v>13721.930000001</v>
      </c>
      <c r="D36" s="24">
        <f>SUM(D37:D41)</f>
        <v>-251.549128001</v>
      </c>
      <c r="E36" s="24">
        <f>SUM(E37:E41)</f>
        <v>13470.830872</v>
      </c>
      <c r="F36" s="8"/>
      <c r="G36" s="3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</row>
    <row r="37" s="1" customFormat="1" ht="20" customHeight="1" spans="1:250">
      <c r="A37" s="25" t="s">
        <v>71</v>
      </c>
      <c r="B37" s="35" t="s">
        <v>72</v>
      </c>
      <c r="C37" s="27">
        <v>2770</v>
      </c>
      <c r="D37" s="27">
        <v>0</v>
      </c>
      <c r="E37" s="27">
        <v>2770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</row>
    <row r="38" s="1" customFormat="1" ht="20" customHeight="1" spans="1:250">
      <c r="A38" s="25" t="s">
        <v>73</v>
      </c>
      <c r="B38" s="35" t="s">
        <v>74</v>
      </c>
      <c r="C38" s="27">
        <v>422.5</v>
      </c>
      <c r="D38" s="27">
        <v>0</v>
      </c>
      <c r="E38" s="27">
        <v>422.5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</row>
    <row r="39" s="1" customFormat="1" ht="20" customHeight="1" spans="1:250">
      <c r="A39" s="25" t="s">
        <v>75</v>
      </c>
      <c r="B39" s="35" t="s">
        <v>76</v>
      </c>
      <c r="C39" s="27">
        <v>977.55</v>
      </c>
      <c r="D39" s="27">
        <v>-16</v>
      </c>
      <c r="E39" s="27">
        <v>962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</row>
    <row r="40" s="1" customFormat="1" ht="20" customHeight="1" spans="1:250">
      <c r="A40" s="25" t="s">
        <v>77</v>
      </c>
      <c r="B40" s="35" t="s">
        <v>78</v>
      </c>
      <c r="C40" s="27">
        <v>8310.000000001</v>
      </c>
      <c r="D40" s="27">
        <v>-235.549128001</v>
      </c>
      <c r="E40" s="27">
        <v>8074.450872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</row>
    <row r="41" s="1" customFormat="1" ht="20" customHeight="1" spans="1:250">
      <c r="A41" s="25" t="s">
        <v>79</v>
      </c>
      <c r="B41" s="35" t="s">
        <v>80</v>
      </c>
      <c r="C41" s="27">
        <v>1241.88</v>
      </c>
      <c r="D41" s="27">
        <v>0</v>
      </c>
      <c r="E41" s="27">
        <v>1241.88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</row>
    <row r="42" ht="20" customHeight="1" spans="1:5">
      <c r="A42" s="36" t="s">
        <v>81</v>
      </c>
      <c r="B42" s="37" t="s">
        <v>82</v>
      </c>
      <c r="C42" s="24">
        <v>293252.9966</v>
      </c>
      <c r="D42" s="24">
        <v>0</v>
      </c>
      <c r="E42" s="24">
        <v>293252.9966</v>
      </c>
    </row>
    <row r="43" ht="20" customHeight="1" spans="1:5">
      <c r="A43" s="36" t="s">
        <v>83</v>
      </c>
      <c r="B43" s="37" t="s">
        <v>84</v>
      </c>
      <c r="C43" s="24">
        <v>6255.0765</v>
      </c>
      <c r="D43" s="24">
        <v>0</v>
      </c>
      <c r="E43" s="24">
        <v>6255.0765</v>
      </c>
    </row>
  </sheetData>
  <autoFilter ref="A4:IP43">
    <extLst/>
  </autoFilter>
  <mergeCells count="2">
    <mergeCell ref="A2:E2"/>
    <mergeCell ref="A5:B5"/>
  </mergeCells>
  <printOptions horizontalCentered="1"/>
  <pageMargins left="0.393055555555556" right="0.393055555555556" top="0.629861111111111" bottom="0.629861111111111" header="0.196527777777778" footer="0.472222222222222"/>
  <pageSetup paperSize="9" scale="75" orientation="portrait" horizontalDpi="600"/>
  <headerFooter>
    <oddFooter>&amp;R-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容绮娜</cp:lastModifiedBy>
  <dcterms:created xsi:type="dcterms:W3CDTF">2023-11-17T03:28:00Z</dcterms:created>
  <dcterms:modified xsi:type="dcterms:W3CDTF">2023-12-27T01:56:15Z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E082550D423647738DE8F79B8917C567</vt:lpwstr>
  </property>
  <property fmtid="{D5CDD505-2E9C-101B-9397-08002B2CF9AE}" pid="3" name="KSOProductBuildVer">
    <vt:lpwstr>2052-12.1.0.16120</vt:lpwstr>
  </property>
</Properties>
</file>