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 tabRatio="884"/>
  </bookViews>
  <sheets>
    <sheet name="承保明细表" sheetId="1" r:id="rId1"/>
    <sheet name="业务清单(大江)" sheetId="3" state="hidden" r:id="rId2"/>
    <sheet name="业务清单(端芬)" sheetId="4" state="hidden" r:id="rId3"/>
    <sheet name="业务清单(水步)" sheetId="5" state="hidden" r:id="rId4"/>
    <sheet name="业务清单（四九）" sheetId="6" state="hidden" r:id="rId5"/>
  </sheets>
  <definedNames>
    <definedName name="_xlnm._FilterDatabase" localSheetId="0" hidden="1">承保明细表!$A$7:$N$19</definedName>
    <definedName name="_xlnm._FilterDatabase" localSheetId="1" hidden="1">'业务清单(大江)'!$A$7:$M$14</definedName>
    <definedName name="_xlnm._FilterDatabase" localSheetId="2" hidden="1">'业务清单(端芬)'!$A$7:$M$14</definedName>
    <definedName name="_xlnm._FilterDatabase" localSheetId="3" hidden="1">'业务清单(水步)'!$A$7:$M$15</definedName>
    <definedName name="_xlnm._FilterDatabase" localSheetId="4" hidden="1">'业务清单（四九）'!$A$7:$M$13</definedName>
    <definedName name="_xlnm.Print_Titles" localSheetId="1">'业务清单(大江)'!$4:$5</definedName>
    <definedName name="_xlnm.Print_Titles" localSheetId="2">'业务清单(端芬)'!$4:$5</definedName>
    <definedName name="_xlnm.Print_Titles" localSheetId="3">'业务清单(水步)'!$4:$5</definedName>
    <definedName name="_xlnm.Print_Titles" localSheetId="4">'业务清单（四九）'!$4:$5</definedName>
  </definedNames>
  <calcPr calcId="144525"/>
</workbook>
</file>

<file path=xl/sharedStrings.xml><?xml version="1.0" encoding="utf-8"?>
<sst xmlns="http://schemas.openxmlformats.org/spreadsheetml/2006/main" count="180" uniqueCount="70">
  <si>
    <t>附件1：</t>
  </si>
  <si>
    <t>江门市台山市2022年11月政策性家禽（肉鸡）保险承保明细表</t>
  </si>
  <si>
    <t>统计日期：2022年11月01日至2022年11月30日</t>
  </si>
  <si>
    <t>单位：羽、元</t>
  </si>
  <si>
    <t>单位</t>
  </si>
  <si>
    <t>2022年
累计参保数量</t>
  </si>
  <si>
    <t>当月       参保户数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</si>
  <si>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</si>
  <si>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</si>
  <si>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</si>
  <si>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</si>
  <si>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</si>
  <si>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</si>
  <si>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</si>
  <si>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</si>
  <si>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</si>
  <si>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</si>
  <si>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</si>
  <si>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</si>
  <si>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</si>
  <si>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冲蒌</t>
  </si>
  <si>
    <t>大江</t>
  </si>
  <si>
    <t>斗山</t>
  </si>
  <si>
    <t>端芬</t>
  </si>
  <si>
    <t>广海</t>
  </si>
  <si>
    <t>三合</t>
  </si>
  <si>
    <t>深井</t>
  </si>
  <si>
    <t>水步</t>
  </si>
  <si>
    <t>四九</t>
  </si>
  <si>
    <t>台城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</si>
  <si>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4、根据江农农[2021]278号文件，肉鸡养殖保险费率：2%。</t>
  </si>
  <si>
    <t>附件2：</t>
  </si>
  <si>
    <t>江门市台山市大江镇2022年11月政策性家禽（肉鸡）保险承保清单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</si>
  <si>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</si>
  <si>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</si>
  <si>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</si>
  <si>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</si>
  <si>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</si>
  <si>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</si>
  <si>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</si>
  <si>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</si>
  <si>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王振文</t>
  </si>
  <si>
    <t>PIJI20224407N000000098</t>
  </si>
  <si>
    <t>2022-11-23</t>
  </si>
  <si>
    <t>台山市蔡氏家禽养殖专业合作社</t>
  </si>
  <si>
    <t>PIJI20224407N000000102</t>
  </si>
  <si>
    <t>2022-11-25</t>
  </si>
  <si>
    <t>1、参保数量：养殖数量。
2、根据江农农[2021]278号文件，肉鸡养殖保险各级财政保费分担说明：省级财政补贴50%，地、市级财政补贴10%，县（区）级财政补贴10%，农民自行负担30%；
3、根据粤财金[2020]26号、粤农农〔2020〕389号文件，肉鸡养殖保险基本保险金额：30元/羽；                                                                                                                                                                                
4、根据江农农[2021]278号文件，肉鸡养殖保险费率：2%。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</si>
  <si>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</si>
  <si>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</si>
  <si>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</si>
  <si>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</si>
  <si>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12 月 12 日  </t>
  </si>
  <si>
    <t xml:space="preserve">           年     月     日  </t>
  </si>
  <si>
    <t>附件3：</t>
  </si>
  <si>
    <t>江门市台山市端芬镇2022年11月政策性家禽（肉鸡）保险承保清单</t>
  </si>
  <si>
    <t>张明生</t>
  </si>
  <si>
    <t>PIJI20224407N000000097</t>
  </si>
  <si>
    <t>2022-11-20</t>
  </si>
  <si>
    <t>PIJI20224407N000000103</t>
  </si>
  <si>
    <t>附件4：</t>
  </si>
  <si>
    <t>江门市台山市水步镇2022年11月政策性家禽（肉鸡）保险承保清单</t>
  </si>
  <si>
    <t>台山市恒诚农牧有限公司</t>
  </si>
  <si>
    <t>PIJI20224407N000000096</t>
  </si>
  <si>
    <t>2022-11-19</t>
  </si>
  <si>
    <t>PIJI20224407N000000099</t>
  </si>
  <si>
    <t>PIJI20224407N000000101</t>
  </si>
  <si>
    <t>附件5：</t>
  </si>
  <si>
    <t>江门市台山市四九镇2022年11月政策性家禽（肉鸡）保险承保清单</t>
  </si>
  <si>
    <t>PIJI20224407N000000100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</si>
</sst>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  <numFmt numFmtId="177" formatCode="0.00_ "/>
    <numFmt numFmtId="178" formatCode="[DBNum2][$RMB]General;[Red][DBNum2][$RMB]General"/>
    <numFmt numFmtId="179" formatCode="[DBNum2][$-804]General"/>
  </numFmts>
  <fonts count="39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0"/>
      <color theme="1"/>
      <name val="微软雅黑"/>
      <charset val="134"/>
    </font>
    <font>
      <sz val="8"/>
      <color theme="1"/>
      <name val="微软雅黑"/>
      <charset val="134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9" fillId="1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5" fillId="3" borderId="16" applyNumberFormat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30" fillId="15" borderId="15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8" fillId="0" borderId="0"/>
  </cellStyleXfs>
  <cellXfs count="93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0" fillId="0" borderId="0" xfId="0" applyNumberForma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76" fontId="2" fillId="0" borderId="0" xfId="0" applyNumberFormat="1" applyFont="1" applyFill="1" applyBorder="1">
      <alignment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7" fillId="0" borderId="8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176" fontId="8" fillId="0" borderId="0" xfId="0" applyNumberFormat="1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176" fontId="8" fillId="0" borderId="0" xfId="0" applyNumberFormat="1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176" fontId="0" fillId="0" borderId="0" xfId="0" applyNumberFormat="1" applyAlignment="1"/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6" fontId="5" fillId="0" borderId="7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177" fontId="6" fillId="0" borderId="7" xfId="0" applyNumberFormat="1" applyFont="1" applyBorder="1" applyAlignment="1">
      <alignment vertical="center"/>
    </xf>
    <xf numFmtId="0" fontId="10" fillId="0" borderId="7" xfId="0" applyNumberFormat="1" applyFont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Fo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>
      <alignment vertical="center"/>
    </xf>
    <xf numFmtId="176" fontId="13" fillId="0" borderId="0" xfId="0" applyNumberFormat="1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176" fontId="15" fillId="0" borderId="0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176" fontId="16" fillId="0" borderId="1" xfId="0" applyNumberFormat="1" applyFont="1" applyBorder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 wrapText="1"/>
    </xf>
    <xf numFmtId="0" fontId="17" fillId="0" borderId="9" xfId="0" applyFont="1" applyBorder="1" applyAlignment="1">
      <alignment horizontal="center" vertical="center"/>
    </xf>
    <xf numFmtId="176" fontId="17" fillId="0" borderId="9" xfId="0" applyNumberFormat="1" applyFont="1" applyBorder="1">
      <alignment vertical="center"/>
    </xf>
    <xf numFmtId="176" fontId="16" fillId="2" borderId="9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176" fontId="7" fillId="0" borderId="0" xfId="0" applyNumberFormat="1" applyFont="1" applyBorder="1" applyAlignment="1">
      <alignment horizontal="left" vertical="center" wrapText="1"/>
    </xf>
    <xf numFmtId="176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8" fillId="0" borderId="7" xfId="0" applyNumberFormat="1" applyFont="1" applyBorder="1" applyAlignment="1">
      <alignment horizontal="center" vertical="center" wrapText="1"/>
    </xf>
    <xf numFmtId="178" fontId="12" fillId="0" borderId="0" xfId="0" applyNumberFormat="1" applyFont="1">
      <alignment vertical="center"/>
    </xf>
    <xf numFmtId="179" fontId="12" fillId="0" borderId="0" xfId="0" applyNumberFormat="1" applyFont="1">
      <alignment vertical="center"/>
    </xf>
    <xf numFmtId="0" fontId="18" fillId="0" borderId="6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9"/>
  <sheetViews>
    <sheetView tabSelected="1" workbookViewId="0">
      <selection activeCell="A20" sqref="$A20:$XFD23"/>
    </sheetView>
  </sheetViews>
  <sheetFormatPr defaultColWidth="9" defaultRowHeight="13.5"/>
  <cols>
    <col min="1" max="1" width="8.625" customWidth="1"/>
    <col min="2" max="2" width="14.125" customWidth="1"/>
    <col min="3" max="3" width="8.625" style="6" customWidth="1"/>
    <col min="4" max="4" width="15.125" style="6" customWidth="1"/>
    <col min="5" max="6" width="15.125" customWidth="1"/>
    <col min="7" max="10" width="12.875" style="6" customWidth="1"/>
    <col min="11" max="11" width="8.625" customWidth="1"/>
    <col min="14" max="14" width="38.25"/>
  </cols>
  <sheetData>
    <row r="1" ht="16.5" spans="1:11">
      <c r="A1" s="57" t="s">
        <v>0</v>
      </c>
      <c r="B1" s="58"/>
      <c r="C1" s="59"/>
      <c r="D1" s="59"/>
      <c r="E1" s="57"/>
      <c r="F1" s="57"/>
      <c r="G1" s="59"/>
      <c r="H1" s="59"/>
      <c r="I1" s="59"/>
      <c r="J1" s="59"/>
      <c r="K1" s="57"/>
    </row>
    <row r="2" ht="29" customHeight="1" spans="1:11">
      <c r="A2" s="60" t="s">
        <v>1</v>
      </c>
      <c r="B2" s="60"/>
      <c r="C2" s="61"/>
      <c r="D2" s="61"/>
      <c r="E2" s="60"/>
      <c r="F2" s="60"/>
      <c r="G2" s="60"/>
      <c r="H2" s="60"/>
      <c r="I2" s="60"/>
      <c r="J2" s="60"/>
      <c r="K2" s="60"/>
    </row>
    <row r="3" s="54" customFormat="1" ht="30" customHeight="1" spans="1:11">
      <c r="A3" s="15" t="s">
        <v>2</v>
      </c>
      <c r="B3" s="62"/>
      <c r="C3" s="63"/>
      <c r="D3" s="63"/>
      <c r="E3" s="64"/>
      <c r="F3" s="65" t="s">
        <v>3</v>
      </c>
      <c r="G3" s="65"/>
      <c r="H3" s="65"/>
      <c r="I3" s="65"/>
      <c r="J3" s="65"/>
      <c r="K3" s="65"/>
    </row>
    <row r="4" ht="19.5" customHeight="1" spans="1:11">
      <c r="A4" s="66" t="s">
        <v>4</v>
      </c>
      <c r="B4" s="67" t="s">
        <v>5</v>
      </c>
      <c r="C4" s="68" t="s">
        <v>6</v>
      </c>
      <c r="D4" s="68" t="s">
        <v>7</v>
      </c>
      <c r="E4" s="67" t="s">
        <v>8</v>
      </c>
      <c r="F4" s="66" t="s">
        <v>9</v>
      </c>
      <c r="G4" s="69" t="s">
        <v>10</v>
      </c>
      <c r="H4" s="70"/>
      <c r="I4" s="70"/>
      <c r="J4" s="87"/>
      <c r="K4" s="66" t="s">
        <v>11</v>
      </c>
    </row>
    <row r="5" ht="19.5" customHeight="1" spans="1:11">
      <c r="A5" s="71"/>
      <c r="B5" s="72"/>
      <c r="C5" s="73"/>
      <c r="D5" s="73"/>
      <c r="E5" s="72"/>
      <c r="F5" s="71"/>
      <c r="G5" s="74" t="s">
        <v>12</v>
      </c>
      <c r="H5" s="74" t="s">
        <v>13</v>
      </c>
      <c r="I5" s="74" t="s">
        <v>14</v>
      </c>
      <c r="J5" s="74" t="s">
        <v>15</v>
      </c>
      <c r="K5" s="71"/>
    </row>
    <row r="6" s="55" customFormat="1" ht="19.5" customHeight="1" spans="1:14">
      <c r="A6" s="75" t="s">
        <v>16</v>
      </c>
      <c r="B6" s="76"/>
      <c r="C6" s="70"/>
      <c r="D6" s="70"/>
      <c r="E6" s="76"/>
      <c r="F6" s="77"/>
      <c r="G6" s="78">
        <f>SUM(G7:I7)</f>
        <v>1106280</v>
      </c>
      <c r="H6" s="79"/>
      <c r="I6" s="88"/>
      <c r="J6" s="74" t="s">
        <v>17</v>
      </c>
      <c r="K6" s="89" t="s">
        <v>17</v>
      </c>
      <c r="N6" s="90"/>
    </row>
    <row r="7" s="55" customFormat="1" ht="35" customHeight="1" spans="1:14">
      <c r="A7" s="66" t="s">
        <v>18</v>
      </c>
      <c r="B7" s="80">
        <f t="shared" ref="B7:J7" si="0">SUM(B8:B18)</f>
        <v>26846160</v>
      </c>
      <c r="C7" s="81">
        <f t="shared" si="0"/>
        <v>8</v>
      </c>
      <c r="D7" s="81">
        <f t="shared" si="0"/>
        <v>2634000</v>
      </c>
      <c r="E7" s="81">
        <f t="shared" si="0"/>
        <v>79020000</v>
      </c>
      <c r="F7" s="81">
        <f t="shared" si="0"/>
        <v>1580400</v>
      </c>
      <c r="G7" s="81">
        <f t="shared" si="0"/>
        <v>790200</v>
      </c>
      <c r="H7" s="81">
        <f t="shared" si="0"/>
        <v>158040</v>
      </c>
      <c r="I7" s="81">
        <f t="shared" si="0"/>
        <v>158040</v>
      </c>
      <c r="J7" s="81">
        <f t="shared" si="0"/>
        <v>474120</v>
      </c>
      <c r="K7" s="53"/>
      <c r="N7" s="91"/>
    </row>
    <row r="8" s="56" customFormat="1" ht="23" customHeight="1" spans="1:11">
      <c r="A8" s="82" t="s">
        <v>19</v>
      </c>
      <c r="B8" s="83">
        <v>1823000</v>
      </c>
      <c r="C8" s="84">
        <v>0</v>
      </c>
      <c r="D8" s="84">
        <v>0</v>
      </c>
      <c r="E8" s="84">
        <v>0</v>
      </c>
      <c r="F8" s="84">
        <v>0</v>
      </c>
      <c r="G8" s="84">
        <v>0</v>
      </c>
      <c r="H8" s="84">
        <v>0</v>
      </c>
      <c r="I8" s="84">
        <v>0</v>
      </c>
      <c r="J8" s="84">
        <v>0</v>
      </c>
      <c r="K8" s="92"/>
    </row>
    <row r="9" s="56" customFormat="1" ht="23" customHeight="1" spans="1:11">
      <c r="A9" s="82" t="s">
        <v>20</v>
      </c>
      <c r="B9" s="83">
        <v>885000</v>
      </c>
      <c r="C9" s="84">
        <v>0</v>
      </c>
      <c r="D9" s="84">
        <v>0</v>
      </c>
      <c r="E9" s="84">
        <v>0</v>
      </c>
      <c r="F9" s="84">
        <v>0</v>
      </c>
      <c r="G9" s="84">
        <v>0</v>
      </c>
      <c r="H9" s="84">
        <v>0</v>
      </c>
      <c r="I9" s="84">
        <v>0</v>
      </c>
      <c r="J9" s="84">
        <v>0</v>
      </c>
      <c r="K9" s="92"/>
    </row>
    <row r="10" s="56" customFormat="1" ht="23" customHeight="1" spans="1:11">
      <c r="A10" s="82" t="s">
        <v>21</v>
      </c>
      <c r="B10" s="83">
        <v>2155000</v>
      </c>
      <c r="C10" s="84">
        <v>2</v>
      </c>
      <c r="D10" s="84">
        <v>67000</v>
      </c>
      <c r="E10" s="84">
        <v>2010000</v>
      </c>
      <c r="F10" s="84">
        <v>40200</v>
      </c>
      <c r="G10" s="84">
        <v>20100</v>
      </c>
      <c r="H10" s="84">
        <v>4020</v>
      </c>
      <c r="I10" s="84">
        <v>4020</v>
      </c>
      <c r="J10" s="84">
        <v>12060</v>
      </c>
      <c r="K10" s="92"/>
    </row>
    <row r="11" s="56" customFormat="1" ht="23" customHeight="1" spans="1:11">
      <c r="A11" s="82" t="s">
        <v>22</v>
      </c>
      <c r="B11" s="83">
        <v>60000</v>
      </c>
      <c r="C11" s="84">
        <v>0</v>
      </c>
      <c r="D11" s="84">
        <v>0</v>
      </c>
      <c r="E11" s="84">
        <v>0</v>
      </c>
      <c r="F11" s="84">
        <v>0</v>
      </c>
      <c r="G11" s="84">
        <v>0</v>
      </c>
      <c r="H11" s="84">
        <v>0</v>
      </c>
      <c r="I11" s="84">
        <v>0</v>
      </c>
      <c r="J11" s="84">
        <v>0</v>
      </c>
      <c r="K11" s="92"/>
    </row>
    <row r="12" s="56" customFormat="1" ht="23" customHeight="1" spans="1:11">
      <c r="A12" s="82" t="s">
        <v>23</v>
      </c>
      <c r="B12" s="83">
        <v>6637000</v>
      </c>
      <c r="C12" s="84">
        <v>2</v>
      </c>
      <c r="D12" s="84">
        <v>1200000</v>
      </c>
      <c r="E12" s="84">
        <v>36000000</v>
      </c>
      <c r="F12" s="84">
        <v>720000</v>
      </c>
      <c r="G12" s="84">
        <v>360000</v>
      </c>
      <c r="H12" s="84">
        <v>72000</v>
      </c>
      <c r="I12" s="84">
        <v>72000</v>
      </c>
      <c r="J12" s="84">
        <v>216000</v>
      </c>
      <c r="K12" s="92"/>
    </row>
    <row r="13" s="56" customFormat="1" ht="23" customHeight="1" spans="1:11">
      <c r="A13" s="82" t="s">
        <v>24</v>
      </c>
      <c r="B13" s="83">
        <v>44000</v>
      </c>
      <c r="C13" s="84">
        <v>0</v>
      </c>
      <c r="D13" s="84">
        <v>0</v>
      </c>
      <c r="E13" s="84">
        <v>0</v>
      </c>
      <c r="F13" s="84">
        <v>0</v>
      </c>
      <c r="G13" s="84">
        <v>0</v>
      </c>
      <c r="H13" s="84">
        <v>0</v>
      </c>
      <c r="I13" s="84">
        <v>0</v>
      </c>
      <c r="J13" s="84">
        <v>0</v>
      </c>
      <c r="K13" s="92"/>
    </row>
    <row r="14" s="56" customFormat="1" ht="17" customHeight="1" spans="1:11">
      <c r="A14" s="82" t="s">
        <v>25</v>
      </c>
      <c r="B14" s="83">
        <v>245160</v>
      </c>
      <c r="C14" s="84">
        <v>0</v>
      </c>
      <c r="D14" s="84">
        <v>0</v>
      </c>
      <c r="E14" s="84">
        <v>0</v>
      </c>
      <c r="F14" s="84">
        <v>0</v>
      </c>
      <c r="G14" s="84">
        <v>0</v>
      </c>
      <c r="H14" s="84">
        <v>0</v>
      </c>
      <c r="I14" s="84">
        <v>0</v>
      </c>
      <c r="J14" s="84">
        <v>0</v>
      </c>
      <c r="K14" s="92"/>
    </row>
    <row r="15" s="56" customFormat="1" ht="23" customHeight="1" spans="1:11">
      <c r="A15" s="82" t="s">
        <v>26</v>
      </c>
      <c r="B15" s="83">
        <v>4083000</v>
      </c>
      <c r="C15" s="84">
        <v>0</v>
      </c>
      <c r="D15" s="84">
        <v>0</v>
      </c>
      <c r="E15" s="84">
        <v>0</v>
      </c>
      <c r="F15" s="84">
        <v>0</v>
      </c>
      <c r="G15" s="84">
        <v>0</v>
      </c>
      <c r="H15" s="84">
        <v>0</v>
      </c>
      <c r="I15" s="84">
        <v>0</v>
      </c>
      <c r="J15" s="84">
        <v>0</v>
      </c>
      <c r="K15" s="92"/>
    </row>
    <row r="16" s="56" customFormat="1" ht="23" customHeight="1" spans="1:11">
      <c r="A16" s="82" t="s">
        <v>27</v>
      </c>
      <c r="B16" s="83">
        <v>7254000</v>
      </c>
      <c r="C16" s="84">
        <v>3</v>
      </c>
      <c r="D16" s="84">
        <v>1251000</v>
      </c>
      <c r="E16" s="84">
        <v>37530000</v>
      </c>
      <c r="F16" s="84">
        <v>750600</v>
      </c>
      <c r="G16" s="84">
        <v>375300</v>
      </c>
      <c r="H16" s="84">
        <v>75060</v>
      </c>
      <c r="I16" s="84">
        <v>75060</v>
      </c>
      <c r="J16" s="84">
        <v>225180</v>
      </c>
      <c r="K16" s="92"/>
    </row>
    <row r="17" s="56" customFormat="1" ht="23" customHeight="1" spans="1:11">
      <c r="A17" s="82" t="s">
        <v>28</v>
      </c>
      <c r="B17" s="83">
        <v>2422000</v>
      </c>
      <c r="C17" s="84">
        <v>1</v>
      </c>
      <c r="D17" s="84">
        <v>116000</v>
      </c>
      <c r="E17" s="84">
        <v>3480000</v>
      </c>
      <c r="F17" s="84">
        <v>69600</v>
      </c>
      <c r="G17" s="84">
        <v>34800</v>
      </c>
      <c r="H17" s="84">
        <v>6960</v>
      </c>
      <c r="I17" s="84">
        <v>6960</v>
      </c>
      <c r="J17" s="84">
        <v>20880</v>
      </c>
      <c r="K17" s="92"/>
    </row>
    <row r="18" s="56" customFormat="1" ht="17" customHeight="1" spans="1:11">
      <c r="A18" s="82" t="s">
        <v>29</v>
      </c>
      <c r="B18" s="83">
        <v>1238000</v>
      </c>
      <c r="C18" s="84">
        <v>0</v>
      </c>
      <c r="D18" s="84">
        <v>0</v>
      </c>
      <c r="E18" s="84">
        <v>0</v>
      </c>
      <c r="F18" s="84">
        <v>0</v>
      </c>
      <c r="G18" s="84">
        <v>0</v>
      </c>
      <c r="H18" s="84">
        <v>0</v>
      </c>
      <c r="I18" s="84">
        <v>0</v>
      </c>
      <c r="J18" s="84">
        <v>0</v>
      </c>
      <c r="K18" s="92"/>
    </row>
    <row r="19" ht="64.5" customHeight="1" spans="1:11">
      <c r="A19" s="85" t="s">
        <v>30</v>
      </c>
      <c r="B19" s="85"/>
      <c r="C19" s="86"/>
      <c r="D19" s="86"/>
      <c r="E19" s="85"/>
      <c r="F19" s="85"/>
      <c r="G19" s="85"/>
      <c r="H19" s="85"/>
      <c r="I19" s="85"/>
      <c r="J19" s="85"/>
      <c r="K19" s="34"/>
    </row>
  </sheetData>
  <autoFilter ref="A7:N19">
    <extLst/>
  </autoFilter>
  <mergeCells count="13">
    <mergeCell ref="A2:K2"/>
    <mergeCell ref="F3:K3"/>
    <mergeCell ref="G4:J4"/>
    <mergeCell ref="A6:F6"/>
    <mergeCell ref="G6:I6"/>
    <mergeCell ref="A19:K19"/>
    <mergeCell ref="A4:A5"/>
    <mergeCell ref="B4:B5"/>
    <mergeCell ref="C4:C5"/>
    <mergeCell ref="D4:D5"/>
    <mergeCell ref="E4:E5"/>
    <mergeCell ref="F4:F5"/>
    <mergeCell ref="K4:K5"/>
  </mergeCells>
  <printOptions horizontalCentered="1"/>
  <pageMargins left="0.590551181102362" right="0.590551181102362" top="0.47244094488189" bottom="0.354330708661417" header="0.31496062992126" footer="0.31496062992126"/>
  <pageSetup paperSize="9" scale="8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M16"/>
  <sheetViews>
    <sheetView workbookViewId="0">
      <selection activeCell="I7" sqref="I7:L7"/>
    </sheetView>
  </sheetViews>
  <sheetFormatPr defaultColWidth="9" defaultRowHeight="13.5"/>
  <cols>
    <col min="1" max="1" width="5.25" customWidth="1"/>
    <col min="2" max="2" width="6.375" customWidth="1"/>
    <col min="3" max="3" width="25.625" customWidth="1"/>
    <col min="4" max="4" width="24.5" customWidth="1"/>
    <col min="5" max="5" width="11.625" customWidth="1"/>
    <col min="6" max="6" width="12.625" style="6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31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46"/>
    </row>
    <row r="2" s="2" customFormat="1" ht="36" customHeight="1" spans="1:13">
      <c r="A2" s="13" t="s">
        <v>32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47" t="s">
        <v>3</v>
      </c>
    </row>
    <row r="4" s="3" customFormat="1" ht="20.1" customHeight="1" spans="1:13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48" t="s">
        <v>12</v>
      </c>
      <c r="J5" s="48" t="s">
        <v>13</v>
      </c>
      <c r="K5" s="48" t="s">
        <v>14</v>
      </c>
      <c r="L5" s="48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28140</v>
      </c>
      <c r="J6" s="26"/>
      <c r="K6" s="29"/>
      <c r="L6" s="48" t="s">
        <v>17</v>
      </c>
      <c r="M6" s="48" t="s">
        <v>17</v>
      </c>
    </row>
    <row r="7" s="5" customFormat="1" ht="20" customHeight="1" spans="1:13">
      <c r="A7" s="28" t="s">
        <v>40</v>
      </c>
      <c r="B7" s="26"/>
      <c r="C7" s="26"/>
      <c r="D7" s="26"/>
      <c r="E7" s="29"/>
      <c r="F7" s="30">
        <f>SUM(F8:F9)</f>
        <v>67000</v>
      </c>
      <c r="G7" s="30">
        <f t="shared" ref="G7:L7" si="0">SUM(G8:G9)</f>
        <v>2010000</v>
      </c>
      <c r="H7" s="30">
        <f t="shared" si="0"/>
        <v>40200</v>
      </c>
      <c r="I7" s="30">
        <f t="shared" si="0"/>
        <v>20100</v>
      </c>
      <c r="J7" s="30">
        <f t="shared" si="0"/>
        <v>4020</v>
      </c>
      <c r="K7" s="30">
        <f t="shared" si="0"/>
        <v>4020</v>
      </c>
      <c r="L7" s="30">
        <f t="shared" si="0"/>
        <v>12060</v>
      </c>
      <c r="M7" s="49"/>
    </row>
    <row r="8" s="5" customFormat="1" ht="16.5" spans="1:13">
      <c r="A8" s="50">
        <v>1</v>
      </c>
      <c r="B8" s="50" t="s">
        <v>21</v>
      </c>
      <c r="C8" s="51" t="s">
        <v>41</v>
      </c>
      <c r="D8" s="50" t="s">
        <v>42</v>
      </c>
      <c r="E8" s="50" t="s">
        <v>43</v>
      </c>
      <c r="F8" s="33">
        <v>42000</v>
      </c>
      <c r="G8" s="33">
        <v>1260000</v>
      </c>
      <c r="H8" s="33">
        <v>25200</v>
      </c>
      <c r="I8" s="52">
        <v>12600</v>
      </c>
      <c r="J8" s="52">
        <v>2520</v>
      </c>
      <c r="K8" s="52">
        <v>2520</v>
      </c>
      <c r="L8" s="52">
        <v>7560</v>
      </c>
      <c r="M8" s="53"/>
    </row>
    <row r="9" s="4" customFormat="1" ht="16.5" spans="1:13">
      <c r="A9" s="31">
        <v>2</v>
      </c>
      <c r="B9" s="32" t="s">
        <v>21</v>
      </c>
      <c r="C9" s="32" t="s">
        <v>44</v>
      </c>
      <c r="D9" s="32" t="s">
        <v>45</v>
      </c>
      <c r="E9" s="32" t="s">
        <v>46</v>
      </c>
      <c r="F9" s="33">
        <v>25000</v>
      </c>
      <c r="G9" s="33">
        <v>750000</v>
      </c>
      <c r="H9" s="33">
        <v>15000</v>
      </c>
      <c r="I9" s="33">
        <v>7500</v>
      </c>
      <c r="J9" s="33">
        <v>1500</v>
      </c>
      <c r="K9" s="33">
        <v>1500</v>
      </c>
      <c r="L9" s="33">
        <v>4500</v>
      </c>
      <c r="M9" s="49"/>
    </row>
    <row r="10" ht="70" customHeight="1" spans="1:13">
      <c r="A10" s="34" t="s">
        <v>47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</row>
    <row r="11" customHeight="1" spans="7:9">
      <c r="G11" s="6"/>
      <c r="H11" s="6"/>
      <c r="I11" s="6"/>
    </row>
    <row r="12" ht="30" customHeight="1" spans="1:13">
      <c r="A12" s="36"/>
      <c r="B12" s="36"/>
      <c r="C12" s="37" t="s">
        <v>48</v>
      </c>
      <c r="D12" s="37"/>
      <c r="E12" s="37"/>
      <c r="F12" s="38"/>
      <c r="G12" s="37"/>
      <c r="H12" s="37" t="s">
        <v>49</v>
      </c>
      <c r="I12" s="37"/>
      <c r="J12" s="37"/>
      <c r="K12" s="37"/>
      <c r="L12" s="37"/>
      <c r="M12" s="36"/>
    </row>
    <row r="13" ht="30" customHeight="1" spans="1:13">
      <c r="A13" s="36"/>
      <c r="B13" s="36"/>
      <c r="C13" s="37" t="s">
        <v>50</v>
      </c>
      <c r="D13" s="37"/>
      <c r="E13" s="37"/>
      <c r="F13" s="38"/>
      <c r="G13" s="37"/>
      <c r="H13" s="37" t="s">
        <v>51</v>
      </c>
      <c r="I13" s="37"/>
      <c r="J13" s="37"/>
      <c r="K13" s="37"/>
      <c r="L13" s="37"/>
      <c r="M13" s="36"/>
    </row>
    <row r="14" ht="22.5" customHeight="1" spans="1:13">
      <c r="A14" s="36"/>
      <c r="B14" s="36"/>
      <c r="C14" s="39" t="s">
        <v>52</v>
      </c>
      <c r="D14" s="40"/>
      <c r="E14" s="40"/>
      <c r="F14" s="41"/>
      <c r="G14" s="42"/>
      <c r="H14" s="42" t="s">
        <v>53</v>
      </c>
      <c r="I14" s="42"/>
      <c r="J14" s="42"/>
      <c r="K14" s="42"/>
      <c r="L14" s="37"/>
      <c r="M14" s="36"/>
    </row>
    <row r="15" spans="1:13">
      <c r="A15" s="43"/>
      <c r="B15" s="43"/>
      <c r="C15" s="43"/>
      <c r="D15" s="44"/>
      <c r="E15" s="44"/>
      <c r="F15" s="45"/>
      <c r="G15" s="44"/>
      <c r="H15" s="44"/>
      <c r="I15" s="44"/>
      <c r="J15" s="44"/>
      <c r="K15" s="44"/>
      <c r="L15" s="44"/>
      <c r="M15" s="44"/>
    </row>
    <row r="16" spans="1:13">
      <c r="A16" s="43"/>
      <c r="B16" s="43"/>
      <c r="C16" s="43"/>
      <c r="D16" s="44"/>
      <c r="E16" s="44"/>
      <c r="F16" s="45"/>
      <c r="G16" s="44"/>
      <c r="H16" s="44"/>
      <c r="I16" s="44"/>
      <c r="J16" s="44"/>
      <c r="K16" s="44"/>
      <c r="L16" s="44"/>
      <c r="M16" s="44"/>
    </row>
  </sheetData>
  <autoFilter ref="A7:M14">
    <extLst/>
  </autoFilter>
  <sortState ref="A8:M9">
    <sortCondition ref="D8:D9"/>
    <sortCondition ref="E8:E9"/>
  </sortState>
  <mergeCells count="15">
    <mergeCell ref="A2:M2"/>
    <mergeCell ref="I4:L4"/>
    <mergeCell ref="A6:H6"/>
    <mergeCell ref="I6:K6"/>
    <mergeCell ref="A7:E7"/>
    <mergeCell ref="A10:M1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M16"/>
  <sheetViews>
    <sheetView workbookViewId="0">
      <selection activeCell="I7" sqref="I7:L7"/>
    </sheetView>
  </sheetViews>
  <sheetFormatPr defaultColWidth="9" defaultRowHeight="13.5"/>
  <cols>
    <col min="1" max="1" width="5.25" customWidth="1"/>
    <col min="2" max="2" width="6.375" customWidth="1"/>
    <col min="3" max="3" width="25.375" customWidth="1"/>
    <col min="4" max="4" width="24.5" customWidth="1"/>
    <col min="5" max="5" width="11.625" customWidth="1"/>
    <col min="6" max="6" width="12.625" style="6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54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46"/>
    </row>
    <row r="2" s="2" customFormat="1" ht="36" customHeight="1" spans="1:13">
      <c r="A2" s="13" t="s">
        <v>55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47" t="s">
        <v>3</v>
      </c>
    </row>
    <row r="4" s="3" customFormat="1" ht="20.1" customHeight="1" spans="1:13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48" t="s">
        <v>12</v>
      </c>
      <c r="J5" s="48" t="s">
        <v>13</v>
      </c>
      <c r="K5" s="48" t="s">
        <v>14</v>
      </c>
      <c r="L5" s="48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504000</v>
      </c>
      <c r="J6" s="26"/>
      <c r="K6" s="29"/>
      <c r="L6" s="48" t="s">
        <v>17</v>
      </c>
      <c r="M6" s="48" t="s">
        <v>17</v>
      </c>
    </row>
    <row r="7" s="5" customFormat="1" ht="20" customHeight="1" spans="1:13">
      <c r="A7" s="28" t="s">
        <v>40</v>
      </c>
      <c r="B7" s="26"/>
      <c r="C7" s="26"/>
      <c r="D7" s="26"/>
      <c r="E7" s="29"/>
      <c r="F7" s="30">
        <f t="shared" ref="F7:L7" si="0">SUM(F8:F9)</f>
        <v>1200000</v>
      </c>
      <c r="G7" s="30">
        <f t="shared" si="0"/>
        <v>36000000</v>
      </c>
      <c r="H7" s="30">
        <f t="shared" si="0"/>
        <v>720000</v>
      </c>
      <c r="I7" s="30">
        <f t="shared" si="0"/>
        <v>360000</v>
      </c>
      <c r="J7" s="30">
        <f t="shared" si="0"/>
        <v>72000</v>
      </c>
      <c r="K7" s="30">
        <f t="shared" si="0"/>
        <v>72000</v>
      </c>
      <c r="L7" s="30">
        <f t="shared" si="0"/>
        <v>216000</v>
      </c>
      <c r="M7" s="49"/>
    </row>
    <row r="8" s="4" customFormat="1" ht="16.5" spans="1:13">
      <c r="A8" s="50">
        <v>3</v>
      </c>
      <c r="B8" s="50" t="s">
        <v>23</v>
      </c>
      <c r="C8" s="51" t="s">
        <v>56</v>
      </c>
      <c r="D8" s="50" t="s">
        <v>57</v>
      </c>
      <c r="E8" s="50" t="s">
        <v>58</v>
      </c>
      <c r="F8" s="33">
        <v>1000000</v>
      </c>
      <c r="G8" s="33">
        <v>30000000</v>
      </c>
      <c r="H8" s="33">
        <v>600000</v>
      </c>
      <c r="I8" s="52">
        <v>300000</v>
      </c>
      <c r="J8" s="52">
        <v>60000</v>
      </c>
      <c r="K8" s="52">
        <v>60000</v>
      </c>
      <c r="L8" s="52">
        <v>180000</v>
      </c>
      <c r="M8" s="53"/>
    </row>
    <row r="9" s="4" customFormat="1" ht="16.5" spans="1:13">
      <c r="A9" s="50">
        <v>4</v>
      </c>
      <c r="B9" s="50" t="s">
        <v>23</v>
      </c>
      <c r="C9" s="51" t="s">
        <v>44</v>
      </c>
      <c r="D9" s="50" t="s">
        <v>59</v>
      </c>
      <c r="E9" s="50" t="s">
        <v>46</v>
      </c>
      <c r="F9" s="33">
        <v>200000</v>
      </c>
      <c r="G9" s="33">
        <v>6000000</v>
      </c>
      <c r="H9" s="33">
        <v>120000</v>
      </c>
      <c r="I9" s="52">
        <v>60000</v>
      </c>
      <c r="J9" s="52">
        <v>12000</v>
      </c>
      <c r="K9" s="52">
        <v>12000</v>
      </c>
      <c r="L9" s="52">
        <v>36000</v>
      </c>
      <c r="M9" s="53"/>
    </row>
    <row r="10" ht="70" customHeight="1" spans="1:13">
      <c r="A10" s="34" t="s">
        <v>47</v>
      </c>
      <c r="B10" s="34"/>
      <c r="C10" s="34"/>
      <c r="D10" s="34"/>
      <c r="E10" s="34"/>
      <c r="F10" s="35"/>
      <c r="G10" s="34"/>
      <c r="H10" s="34"/>
      <c r="I10" s="34"/>
      <c r="J10" s="34"/>
      <c r="K10" s="34"/>
      <c r="L10" s="34"/>
      <c r="M10" s="34"/>
    </row>
    <row r="11" customHeight="1" spans="7:9">
      <c r="G11" s="6"/>
      <c r="H11" s="6"/>
      <c r="I11" s="6"/>
    </row>
    <row r="12" ht="30" customHeight="1" spans="1:13">
      <c r="A12" s="36"/>
      <c r="B12" s="36"/>
      <c r="C12" s="37" t="s">
        <v>48</v>
      </c>
      <c r="D12" s="37"/>
      <c r="E12" s="37"/>
      <c r="F12" s="38"/>
      <c r="G12" s="37"/>
      <c r="H12" s="37" t="s">
        <v>49</v>
      </c>
      <c r="I12" s="37"/>
      <c r="J12" s="37"/>
      <c r="K12" s="37"/>
      <c r="L12" s="37"/>
      <c r="M12" s="36"/>
    </row>
    <row r="13" ht="30" customHeight="1" spans="1:13">
      <c r="A13" s="36"/>
      <c r="B13" s="36"/>
      <c r="C13" s="37" t="s">
        <v>50</v>
      </c>
      <c r="D13" s="37"/>
      <c r="E13" s="37"/>
      <c r="F13" s="38"/>
      <c r="G13" s="37"/>
      <c r="H13" s="37" t="s">
        <v>51</v>
      </c>
      <c r="I13" s="37"/>
      <c r="J13" s="37"/>
      <c r="K13" s="37"/>
      <c r="L13" s="37"/>
      <c r="M13" s="36"/>
    </row>
    <row r="14" ht="22.5" customHeight="1" spans="1:13">
      <c r="A14" s="36"/>
      <c r="B14" s="36"/>
      <c r="C14" s="39" t="s">
        <v>52</v>
      </c>
      <c r="D14" s="40"/>
      <c r="E14" s="40"/>
      <c r="F14" s="41"/>
      <c r="G14" s="42"/>
      <c r="H14" s="42" t="s">
        <v>53</v>
      </c>
      <c r="I14" s="42"/>
      <c r="J14" s="42"/>
      <c r="K14" s="42"/>
      <c r="L14" s="37"/>
      <c r="M14" s="36"/>
    </row>
    <row r="15" spans="1:13">
      <c r="A15" s="43"/>
      <c r="B15" s="43"/>
      <c r="C15" s="43"/>
      <c r="D15" s="44"/>
      <c r="E15" s="44"/>
      <c r="F15" s="45"/>
      <c r="G15" s="44"/>
      <c r="H15" s="44"/>
      <c r="I15" s="44"/>
      <c r="J15" s="44"/>
      <c r="K15" s="44"/>
      <c r="L15" s="44"/>
      <c r="M15" s="44"/>
    </row>
    <row r="16" spans="1:13">
      <c r="A16" s="43"/>
      <c r="B16" s="43"/>
      <c r="C16" s="43"/>
      <c r="D16" s="44"/>
      <c r="E16" s="44"/>
      <c r="F16" s="45"/>
      <c r="G16" s="44"/>
      <c r="H16" s="44"/>
      <c r="I16" s="44"/>
      <c r="J16" s="44"/>
      <c r="K16" s="44"/>
      <c r="L16" s="44"/>
      <c r="M16" s="44"/>
    </row>
  </sheetData>
  <autoFilter ref="A7:M14">
    <extLst/>
  </autoFilter>
  <sortState ref="A8:M9">
    <sortCondition ref="D8:D9"/>
    <sortCondition ref="E8:E9"/>
  </sortState>
  <mergeCells count="15">
    <mergeCell ref="A2:M2"/>
    <mergeCell ref="I4:L4"/>
    <mergeCell ref="A6:H6"/>
    <mergeCell ref="I6:K6"/>
    <mergeCell ref="A7:E7"/>
    <mergeCell ref="A10:M1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M17"/>
  <sheetViews>
    <sheetView workbookViewId="0">
      <selection activeCell="I7" sqref="I7:L7"/>
    </sheetView>
  </sheetViews>
  <sheetFormatPr defaultColWidth="9" defaultRowHeight="13.5"/>
  <cols>
    <col min="1" max="1" width="5.25" customWidth="1"/>
    <col min="2" max="2" width="6.375" customWidth="1"/>
    <col min="3" max="3" width="27.25" customWidth="1"/>
    <col min="4" max="4" width="24.5" customWidth="1"/>
    <col min="5" max="5" width="11.625" customWidth="1"/>
    <col min="6" max="6" width="12.625" style="6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60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46"/>
    </row>
    <row r="2" s="2" customFormat="1" ht="36" customHeight="1" spans="1:13">
      <c r="A2" s="13" t="s">
        <v>61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47" t="s">
        <v>3</v>
      </c>
    </row>
    <row r="4" s="3" customFormat="1" ht="20.1" customHeight="1" spans="1:13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48" t="s">
        <v>12</v>
      </c>
      <c r="J5" s="48" t="s">
        <v>13</v>
      </c>
      <c r="K5" s="48" t="s">
        <v>14</v>
      </c>
      <c r="L5" s="48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525420</v>
      </c>
      <c r="J6" s="26"/>
      <c r="K6" s="29"/>
      <c r="L6" s="48" t="s">
        <v>17</v>
      </c>
      <c r="M6" s="48" t="s">
        <v>17</v>
      </c>
    </row>
    <row r="7" s="5" customFormat="1" ht="20" customHeight="1" spans="1:13">
      <c r="A7" s="28" t="s">
        <v>40</v>
      </c>
      <c r="B7" s="26"/>
      <c r="C7" s="26"/>
      <c r="D7" s="26"/>
      <c r="E7" s="29"/>
      <c r="F7" s="30">
        <f>SUM(F8:F10)</f>
        <v>1251000</v>
      </c>
      <c r="G7" s="30">
        <f t="shared" ref="G7:L7" si="0">SUM(G8:G10)</f>
        <v>37530000</v>
      </c>
      <c r="H7" s="30">
        <f t="shared" si="0"/>
        <v>750600</v>
      </c>
      <c r="I7" s="30">
        <f t="shared" si="0"/>
        <v>375300</v>
      </c>
      <c r="J7" s="30">
        <f t="shared" si="0"/>
        <v>75060</v>
      </c>
      <c r="K7" s="30">
        <f t="shared" si="0"/>
        <v>75060</v>
      </c>
      <c r="L7" s="30">
        <f t="shared" si="0"/>
        <v>225180</v>
      </c>
      <c r="M7" s="49"/>
    </row>
    <row r="8" s="5" customFormat="1" ht="16.5" spans="1:13">
      <c r="A8" s="31">
        <v>5</v>
      </c>
      <c r="B8" s="32" t="s">
        <v>27</v>
      </c>
      <c r="C8" s="32" t="s">
        <v>62</v>
      </c>
      <c r="D8" s="32" t="s">
        <v>63</v>
      </c>
      <c r="E8" s="32" t="s">
        <v>64</v>
      </c>
      <c r="F8" s="33">
        <v>216000</v>
      </c>
      <c r="G8" s="33">
        <v>6480000</v>
      </c>
      <c r="H8" s="33">
        <v>129600</v>
      </c>
      <c r="I8" s="33">
        <v>64800</v>
      </c>
      <c r="J8" s="33">
        <v>12960</v>
      </c>
      <c r="K8" s="33">
        <v>12960</v>
      </c>
      <c r="L8" s="33">
        <v>38880</v>
      </c>
      <c r="M8" s="49"/>
    </row>
    <row r="9" s="5" customFormat="1" ht="16.5" spans="1:13">
      <c r="A9" s="31">
        <v>6</v>
      </c>
      <c r="B9" s="50" t="s">
        <v>27</v>
      </c>
      <c r="C9" s="51" t="s">
        <v>41</v>
      </c>
      <c r="D9" s="50" t="s">
        <v>65</v>
      </c>
      <c r="E9" s="50" t="s">
        <v>43</v>
      </c>
      <c r="F9" s="33">
        <v>330000</v>
      </c>
      <c r="G9" s="33">
        <v>9900000</v>
      </c>
      <c r="H9" s="33">
        <v>198000</v>
      </c>
      <c r="I9" s="52">
        <v>99000</v>
      </c>
      <c r="J9" s="52">
        <v>19800</v>
      </c>
      <c r="K9" s="52">
        <v>19800</v>
      </c>
      <c r="L9" s="52">
        <v>59400</v>
      </c>
      <c r="M9" s="49"/>
    </row>
    <row r="10" s="4" customFormat="1" ht="16.5" spans="1:13">
      <c r="A10" s="31">
        <v>7</v>
      </c>
      <c r="B10" s="32" t="s">
        <v>27</v>
      </c>
      <c r="C10" s="32" t="s">
        <v>44</v>
      </c>
      <c r="D10" s="32" t="s">
        <v>66</v>
      </c>
      <c r="E10" s="32" t="s">
        <v>46</v>
      </c>
      <c r="F10" s="33">
        <v>705000</v>
      </c>
      <c r="G10" s="33">
        <v>21150000</v>
      </c>
      <c r="H10" s="33">
        <v>423000</v>
      </c>
      <c r="I10" s="33">
        <v>211500</v>
      </c>
      <c r="J10" s="33">
        <v>42300</v>
      </c>
      <c r="K10" s="33">
        <v>42300</v>
      </c>
      <c r="L10" s="33">
        <v>126900</v>
      </c>
      <c r="M10" s="53"/>
    </row>
    <row r="11" ht="70" customHeight="1" spans="1:13">
      <c r="A11" s="34" t="s">
        <v>47</v>
      </c>
      <c r="B11" s="34"/>
      <c r="C11" s="34"/>
      <c r="D11" s="34"/>
      <c r="E11" s="34"/>
      <c r="F11" s="35"/>
      <c r="G11" s="34"/>
      <c r="H11" s="34"/>
      <c r="I11" s="34"/>
      <c r="J11" s="34"/>
      <c r="K11" s="34"/>
      <c r="L11" s="34"/>
      <c r="M11" s="34"/>
    </row>
    <row r="12" customHeight="1" spans="7:9">
      <c r="G12" s="6"/>
      <c r="H12" s="6"/>
      <c r="I12" s="6"/>
    </row>
    <row r="13" ht="30" customHeight="1" spans="1:13">
      <c r="A13" s="36"/>
      <c r="B13" s="36"/>
      <c r="C13" s="37" t="s">
        <v>48</v>
      </c>
      <c r="D13" s="37"/>
      <c r="E13" s="37"/>
      <c r="F13" s="38"/>
      <c r="G13" s="37"/>
      <c r="H13" s="37" t="s">
        <v>49</v>
      </c>
      <c r="I13" s="37"/>
      <c r="J13" s="37"/>
      <c r="K13" s="37"/>
      <c r="L13" s="37"/>
      <c r="M13" s="36"/>
    </row>
    <row r="14" ht="30" customHeight="1" spans="1:13">
      <c r="A14" s="36"/>
      <c r="B14" s="36"/>
      <c r="C14" s="37" t="s">
        <v>50</v>
      </c>
      <c r="D14" s="37"/>
      <c r="E14" s="37"/>
      <c r="F14" s="38"/>
      <c r="G14" s="37"/>
      <c r="H14" s="37" t="s">
        <v>51</v>
      </c>
      <c r="I14" s="37"/>
      <c r="J14" s="37"/>
      <c r="K14" s="37"/>
      <c r="L14" s="37"/>
      <c r="M14" s="36"/>
    </row>
    <row r="15" ht="22.5" customHeight="1" spans="1:13">
      <c r="A15" s="36"/>
      <c r="B15" s="36"/>
      <c r="C15" s="39" t="s">
        <v>52</v>
      </c>
      <c r="D15" s="40"/>
      <c r="E15" s="40"/>
      <c r="F15" s="41"/>
      <c r="G15" s="42"/>
      <c r="H15" s="42" t="s">
        <v>53</v>
      </c>
      <c r="I15" s="42"/>
      <c r="J15" s="42"/>
      <c r="K15" s="42"/>
      <c r="L15" s="37"/>
      <c r="M15" s="36"/>
    </row>
    <row r="16" spans="1:13">
      <c r="A16" s="43"/>
      <c r="B16" s="43"/>
      <c r="C16" s="43"/>
      <c r="D16" s="44"/>
      <c r="E16" s="44"/>
      <c r="F16" s="45"/>
      <c r="G16" s="44"/>
      <c r="H16" s="44"/>
      <c r="I16" s="44"/>
      <c r="J16" s="44"/>
      <c r="K16" s="44"/>
      <c r="L16" s="44"/>
      <c r="M16" s="44"/>
    </row>
    <row r="17" spans="1:13">
      <c r="A17" s="43"/>
      <c r="B17" s="43"/>
      <c r="C17" s="43"/>
      <c r="D17" s="44"/>
      <c r="E17" s="44"/>
      <c r="F17" s="45"/>
      <c r="G17" s="44"/>
      <c r="H17" s="44"/>
      <c r="I17" s="44"/>
      <c r="J17" s="44"/>
      <c r="K17" s="44"/>
      <c r="L17" s="44"/>
      <c r="M17" s="44"/>
    </row>
  </sheetData>
  <autoFilter ref="A7:M15">
    <extLst/>
  </autoFilter>
  <sortState ref="A8:L10">
    <sortCondition ref="D8:D10"/>
    <sortCondition ref="E8:E10"/>
  </sortState>
  <mergeCells count="15">
    <mergeCell ref="A2:M2"/>
    <mergeCell ref="I4:L4"/>
    <mergeCell ref="A6:H6"/>
    <mergeCell ref="I6:K6"/>
    <mergeCell ref="A7:E7"/>
    <mergeCell ref="A11:M11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tabColor rgb="FF92D050"/>
  </sheetPr>
  <dimension ref="A1:M15"/>
  <sheetViews>
    <sheetView workbookViewId="0">
      <selection activeCell="I7" sqref="I7:L7"/>
    </sheetView>
  </sheetViews>
  <sheetFormatPr defaultColWidth="9" defaultRowHeight="13.5"/>
  <cols>
    <col min="1" max="1" width="5.25" customWidth="1"/>
    <col min="2" max="2" width="6.375" customWidth="1"/>
    <col min="3" max="3" width="22.625" customWidth="1"/>
    <col min="4" max="4" width="24.5" customWidth="1"/>
    <col min="5" max="5" width="11.625" customWidth="1"/>
    <col min="6" max="6" width="12.625" style="6" customWidth="1"/>
    <col min="7" max="7" width="14" customWidth="1"/>
    <col min="8" max="9" width="12.625" customWidth="1"/>
    <col min="10" max="10" width="12.125" customWidth="1"/>
    <col min="11" max="12" width="11.375" customWidth="1"/>
    <col min="13" max="13" width="6.5" customWidth="1"/>
  </cols>
  <sheetData>
    <row r="1" s="1" customFormat="1" ht="15" spans="1:13">
      <c r="A1" s="7" t="s">
        <v>67</v>
      </c>
      <c r="B1" s="8"/>
      <c r="C1" s="9"/>
      <c r="D1" s="10"/>
      <c r="E1" s="10"/>
      <c r="F1" s="11"/>
      <c r="G1" s="12"/>
      <c r="H1" s="12"/>
      <c r="I1" s="12"/>
      <c r="J1" s="12"/>
      <c r="K1" s="12"/>
      <c r="L1" s="12"/>
      <c r="M1" s="46"/>
    </row>
    <row r="2" s="2" customFormat="1" ht="36" customHeight="1" spans="1:13">
      <c r="A2" s="13" t="s">
        <v>68</v>
      </c>
      <c r="B2" s="13"/>
      <c r="C2" s="13"/>
      <c r="D2" s="13"/>
      <c r="E2" s="13"/>
      <c r="F2" s="14"/>
      <c r="G2" s="13"/>
      <c r="H2" s="13"/>
      <c r="I2" s="13"/>
      <c r="J2" s="13"/>
      <c r="K2" s="13"/>
      <c r="L2" s="13"/>
      <c r="M2" s="13"/>
    </row>
    <row r="3" s="2" customFormat="1" ht="23" customHeight="1" spans="1:13">
      <c r="A3" s="15" t="s">
        <v>2</v>
      </c>
      <c r="B3" s="16"/>
      <c r="C3" s="17"/>
      <c r="D3" s="17"/>
      <c r="E3" s="17"/>
      <c r="F3" s="18"/>
      <c r="G3" s="19"/>
      <c r="H3" s="18"/>
      <c r="I3" s="18"/>
      <c r="J3" s="18"/>
      <c r="K3" s="18"/>
      <c r="L3" s="18"/>
      <c r="M3" s="47" t="s">
        <v>3</v>
      </c>
    </row>
    <row r="4" s="3" customFormat="1" ht="20.1" customHeight="1" spans="1:13">
      <c r="A4" s="20" t="s">
        <v>33</v>
      </c>
      <c r="B4" s="20" t="s">
        <v>4</v>
      </c>
      <c r="C4" s="20" t="s">
        <v>34</v>
      </c>
      <c r="D4" s="20" t="s">
        <v>35</v>
      </c>
      <c r="E4" s="20" t="s">
        <v>36</v>
      </c>
      <c r="F4" s="21" t="s">
        <v>37</v>
      </c>
      <c r="G4" s="20" t="s">
        <v>38</v>
      </c>
      <c r="H4" s="21" t="s">
        <v>39</v>
      </c>
      <c r="I4" s="26" t="s">
        <v>10</v>
      </c>
      <c r="J4" s="26"/>
      <c r="K4" s="26"/>
      <c r="L4" s="29"/>
      <c r="M4" s="20" t="s">
        <v>11</v>
      </c>
    </row>
    <row r="5" s="3" customFormat="1" ht="20.1" customHeight="1" spans="1:13">
      <c r="A5" s="22"/>
      <c r="B5" s="22"/>
      <c r="C5" s="22"/>
      <c r="D5" s="22"/>
      <c r="E5" s="22"/>
      <c r="F5" s="23"/>
      <c r="G5" s="22"/>
      <c r="H5" s="23"/>
      <c r="I5" s="48" t="s">
        <v>12</v>
      </c>
      <c r="J5" s="48" t="s">
        <v>13</v>
      </c>
      <c r="K5" s="48" t="s">
        <v>14</v>
      </c>
      <c r="L5" s="48" t="s">
        <v>15</v>
      </c>
      <c r="M5" s="22"/>
    </row>
    <row r="6" s="4" customFormat="1" ht="26.25" customHeight="1" spans="1:13">
      <c r="A6" s="24" t="s">
        <v>16</v>
      </c>
      <c r="B6" s="25"/>
      <c r="C6" s="25"/>
      <c r="D6" s="25"/>
      <c r="E6" s="25"/>
      <c r="F6" s="26"/>
      <c r="G6" s="25"/>
      <c r="H6" s="27"/>
      <c r="I6" s="26">
        <f>SUM(I7:K7)</f>
        <v>48720</v>
      </c>
      <c r="J6" s="26"/>
      <c r="K6" s="29"/>
      <c r="L6" s="48" t="s">
        <v>17</v>
      </c>
      <c r="M6" s="48" t="s">
        <v>17</v>
      </c>
    </row>
    <row r="7" s="5" customFormat="1" ht="20" customHeight="1" spans="1:13">
      <c r="A7" s="28" t="s">
        <v>40</v>
      </c>
      <c r="B7" s="26"/>
      <c r="C7" s="26"/>
      <c r="D7" s="26"/>
      <c r="E7" s="29"/>
      <c r="F7" s="30">
        <f t="shared" ref="F7:L7" si="0">SUM(F8)</f>
        <v>116000</v>
      </c>
      <c r="G7" s="30">
        <f t="shared" si="0"/>
        <v>3480000</v>
      </c>
      <c r="H7" s="30">
        <f t="shared" si="0"/>
        <v>69600</v>
      </c>
      <c r="I7" s="30">
        <f t="shared" si="0"/>
        <v>34800</v>
      </c>
      <c r="J7" s="30">
        <f t="shared" si="0"/>
        <v>6960</v>
      </c>
      <c r="K7" s="30">
        <f t="shared" si="0"/>
        <v>6960</v>
      </c>
      <c r="L7" s="30">
        <f t="shared" si="0"/>
        <v>20880</v>
      </c>
      <c r="M7" s="49"/>
    </row>
    <row r="8" s="5" customFormat="1" ht="16.5" spans="1:13">
      <c r="A8" s="31">
        <v>8</v>
      </c>
      <c r="B8" s="32" t="s">
        <v>28</v>
      </c>
      <c r="C8" s="32" t="s">
        <v>41</v>
      </c>
      <c r="D8" s="32" t="s">
        <v>69</v>
      </c>
      <c r="E8" s="32" t="s">
        <v>43</v>
      </c>
      <c r="F8" s="33">
        <v>116000</v>
      </c>
      <c r="G8" s="33">
        <v>3480000</v>
      </c>
      <c r="H8" s="33">
        <v>69600</v>
      </c>
      <c r="I8" s="33">
        <v>34800</v>
      </c>
      <c r="J8" s="33">
        <v>6960</v>
      </c>
      <c r="K8" s="33">
        <v>6960</v>
      </c>
      <c r="L8" s="33">
        <v>20880</v>
      </c>
      <c r="M8" s="49"/>
    </row>
    <row r="9" ht="70" customHeight="1" spans="1:13">
      <c r="A9" s="34" t="s">
        <v>47</v>
      </c>
      <c r="B9" s="34"/>
      <c r="C9" s="34"/>
      <c r="D9" s="34"/>
      <c r="E9" s="34"/>
      <c r="F9" s="35"/>
      <c r="G9" s="34"/>
      <c r="H9" s="34"/>
      <c r="I9" s="34"/>
      <c r="J9" s="34"/>
      <c r="K9" s="34"/>
      <c r="L9" s="34"/>
      <c r="M9" s="34"/>
    </row>
    <row r="10" customHeight="1" spans="7:9">
      <c r="G10" s="6"/>
      <c r="H10" s="6"/>
      <c r="I10" s="6"/>
    </row>
    <row r="11" ht="30" customHeight="1" spans="1:13">
      <c r="A11" s="36"/>
      <c r="B11" s="36"/>
      <c r="C11" s="37" t="s">
        <v>48</v>
      </c>
      <c r="D11" s="37"/>
      <c r="E11" s="37"/>
      <c r="F11" s="38"/>
      <c r="G11" s="37"/>
      <c r="H11" s="37" t="s">
        <v>49</v>
      </c>
      <c r="I11" s="37"/>
      <c r="J11" s="37"/>
      <c r="K11" s="37"/>
      <c r="L11" s="37"/>
      <c r="M11" s="36"/>
    </row>
    <row r="12" ht="30" customHeight="1" spans="1:13">
      <c r="A12" s="36"/>
      <c r="B12" s="36"/>
      <c r="C12" s="37" t="s">
        <v>50</v>
      </c>
      <c r="D12" s="37"/>
      <c r="E12" s="37"/>
      <c r="F12" s="38"/>
      <c r="G12" s="37"/>
      <c r="H12" s="37" t="s">
        <v>51</v>
      </c>
      <c r="I12" s="37"/>
      <c r="J12" s="37"/>
      <c r="K12" s="37"/>
      <c r="L12" s="37"/>
      <c r="M12" s="36"/>
    </row>
    <row r="13" ht="22.5" customHeight="1" spans="1:13">
      <c r="A13" s="36"/>
      <c r="B13" s="36"/>
      <c r="C13" s="39" t="s">
        <v>52</v>
      </c>
      <c r="D13" s="40"/>
      <c r="E13" s="40"/>
      <c r="F13" s="41"/>
      <c r="G13" s="42"/>
      <c r="H13" s="42" t="s">
        <v>53</v>
      </c>
      <c r="I13" s="42"/>
      <c r="J13" s="42"/>
      <c r="K13" s="42"/>
      <c r="L13" s="37"/>
      <c r="M13" s="36"/>
    </row>
    <row r="14" spans="1:13">
      <c r="A14" s="43"/>
      <c r="B14" s="43"/>
      <c r="C14" s="43"/>
      <c r="D14" s="44"/>
      <c r="E14" s="44"/>
      <c r="F14" s="45"/>
      <c r="G14" s="44"/>
      <c r="H14" s="44"/>
      <c r="I14" s="44"/>
      <c r="J14" s="44"/>
      <c r="K14" s="44"/>
      <c r="L14" s="44"/>
      <c r="M14" s="44"/>
    </row>
    <row r="15" spans="1:13">
      <c r="A15" s="43"/>
      <c r="B15" s="43"/>
      <c r="C15" s="43"/>
      <c r="D15" s="44"/>
      <c r="E15" s="44"/>
      <c r="F15" s="45"/>
      <c r="G15" s="44"/>
      <c r="H15" s="44"/>
      <c r="I15" s="44"/>
      <c r="J15" s="44"/>
      <c r="K15" s="44"/>
      <c r="L15" s="44"/>
      <c r="M15" s="44"/>
    </row>
  </sheetData>
  <autoFilter ref="A7:M13">
    <extLst/>
  </autoFilter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承保明细表</vt:lpstr>
      <vt:lpstr>业务清单(大江)</vt:lpstr>
      <vt:lpstr>业务清单(端芬)</vt:lpstr>
      <vt:lpstr>业务清单(水步)</vt:lpstr>
      <vt:lpstr>业务清单（四九）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2021-10-05T14:01:00Z</dcterms:created>
  <dcterms:modified xsi:type="dcterms:W3CDTF">2023-03-01T03:35:54Z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