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1111111" sheetId="1" r:id="rId1"/>
  </sheets>
  <definedNames>
    <definedName name="_xlnm._FilterDatabase" localSheetId="0" hidden="1">'1111111'!$A$2:$K$94</definedName>
    <definedName name="_xlnm.Print_Titles" localSheetId="0">'1111111'!$3:$3</definedName>
  </definedNames>
  <calcPr calcId="144525"/>
</workbook>
</file>

<file path=xl/sharedStrings.xml><?xml version="1.0" encoding="utf-8"?>
<sst xmlns="http://schemas.openxmlformats.org/spreadsheetml/2006/main" count="428" uniqueCount="277">
  <si>
    <t>附件4</t>
  </si>
  <si>
    <t>台山市农村公路“十四五”规划通自然村（10户以上）
硬底化建设项目表</t>
  </si>
  <si>
    <t>序号</t>
  </si>
  <si>
    <t>镇别</t>
  </si>
  <si>
    <t>建制村</t>
  </si>
  <si>
    <t>自然村</t>
  </si>
  <si>
    <t>户籍户数</t>
  </si>
  <si>
    <t>户籍人口数</t>
  </si>
  <si>
    <t>路线名称</t>
  </si>
  <si>
    <t>路线编码</t>
  </si>
  <si>
    <t>建设里程
（km）</t>
  </si>
  <si>
    <t>总投资
（万元）</t>
  </si>
  <si>
    <t>备注</t>
  </si>
  <si>
    <t>合 计</t>
  </si>
  <si>
    <t>台城</t>
  </si>
  <si>
    <t>朱洞</t>
  </si>
  <si>
    <t>塘唇</t>
  </si>
  <si>
    <t>塘唇小村道路</t>
  </si>
  <si>
    <t>岭背</t>
  </si>
  <si>
    <t>南龙</t>
  </si>
  <si>
    <t>南龙、长乐村道</t>
  </si>
  <si>
    <t>VW06440781
VW09440781</t>
  </si>
  <si>
    <t>长乐</t>
  </si>
  <si>
    <t>北坑</t>
  </si>
  <si>
    <t>桂南大道至北坑村</t>
  </si>
  <si>
    <t>VW05440781</t>
  </si>
  <si>
    <t>石花</t>
  </si>
  <si>
    <t>东乐</t>
  </si>
  <si>
    <t>东乐村道</t>
  </si>
  <si>
    <t>三社</t>
  </si>
  <si>
    <t>歧阳</t>
  </si>
  <si>
    <t>歧阳村道</t>
  </si>
  <si>
    <t>南坑</t>
  </si>
  <si>
    <t>石龙</t>
  </si>
  <si>
    <t>石龙、龙胜村道</t>
  </si>
  <si>
    <t>V781440781</t>
  </si>
  <si>
    <t>龙胜</t>
  </si>
  <si>
    <t>龙和</t>
  </si>
  <si>
    <t>龙和村道</t>
  </si>
  <si>
    <t>UA27440781</t>
  </si>
  <si>
    <t>/</t>
  </si>
  <si>
    <t>小 计</t>
  </si>
  <si>
    <t>大江</t>
  </si>
  <si>
    <t>来安</t>
  </si>
  <si>
    <t>同盛</t>
  </si>
  <si>
    <t>同盛村道</t>
  </si>
  <si>
    <t>UC07440781</t>
  </si>
  <si>
    <t>河木</t>
  </si>
  <si>
    <t>南安</t>
  </si>
  <si>
    <t>南安村道</t>
  </si>
  <si>
    <t>水步</t>
  </si>
  <si>
    <t>茅莲</t>
  </si>
  <si>
    <t>马山</t>
  </si>
  <si>
    <t>茅莲-马山村</t>
  </si>
  <si>
    <t>U043440781</t>
  </si>
  <si>
    <t>长塘</t>
  </si>
  <si>
    <t>长安</t>
  </si>
  <si>
    <t>长安村道</t>
  </si>
  <si>
    <t>U042440781</t>
  </si>
  <si>
    <t>灌田</t>
  </si>
  <si>
    <t>三合</t>
  </si>
  <si>
    <t>三合村道</t>
  </si>
  <si>
    <t>U026440781</t>
  </si>
  <si>
    <t>长山</t>
  </si>
  <si>
    <t>长山村道</t>
  </si>
  <si>
    <t>V737440781</t>
  </si>
  <si>
    <t>密冲</t>
  </si>
  <si>
    <t>西坑</t>
  </si>
  <si>
    <t>西坑村村道</t>
  </si>
  <si>
    <t>U028440781</t>
  </si>
  <si>
    <t>四九</t>
  </si>
  <si>
    <t>塘虾</t>
  </si>
  <si>
    <t>世里</t>
  </si>
  <si>
    <t>高铜线-世里村</t>
  </si>
  <si>
    <t>VB17440781</t>
  </si>
  <si>
    <t>涧洞</t>
  </si>
  <si>
    <t>涧洞村道</t>
  </si>
  <si>
    <t>VB16440781</t>
  </si>
  <si>
    <t>下坪</t>
  </si>
  <si>
    <t>和平</t>
  </si>
  <si>
    <t>和平、升平村道</t>
  </si>
  <si>
    <t>U076440781</t>
  </si>
  <si>
    <t>升平</t>
  </si>
  <si>
    <t>玄潭</t>
  </si>
  <si>
    <t>玄潭石场路至和平村</t>
  </si>
  <si>
    <t>U291440781</t>
  </si>
  <si>
    <t>新一</t>
  </si>
  <si>
    <t>江龙</t>
  </si>
  <si>
    <t>三马路至岗龙村</t>
  </si>
  <si>
    <t>U316440781</t>
  </si>
  <si>
    <t>那兴</t>
  </si>
  <si>
    <t>龙口至那兴</t>
  </si>
  <si>
    <t>V457440781</t>
  </si>
  <si>
    <t>西华</t>
  </si>
  <si>
    <t>塍背</t>
  </si>
  <si>
    <t>塍背村道</t>
  </si>
  <si>
    <t>蒙草朗</t>
  </si>
  <si>
    <t>高坡至蒙草朗</t>
  </si>
  <si>
    <t>VW61440781</t>
  </si>
  <si>
    <t>新安</t>
  </si>
  <si>
    <t>老李</t>
  </si>
  <si>
    <t>牛大力场三岔路口-老李</t>
  </si>
  <si>
    <t>U308440781</t>
  </si>
  <si>
    <t>美尘</t>
  </si>
  <si>
    <t>美尘树头-村仔</t>
  </si>
  <si>
    <t>V293440781</t>
  </si>
  <si>
    <t>联兴</t>
  </si>
  <si>
    <t>联兴村村尾-村仔</t>
  </si>
  <si>
    <t>丰盛</t>
  </si>
  <si>
    <t>横东线至丰盛新村</t>
  </si>
  <si>
    <t>V461440781</t>
  </si>
  <si>
    <t>联安</t>
  </si>
  <si>
    <t>月南</t>
  </si>
  <si>
    <t>大顶至月南</t>
  </si>
  <si>
    <t>VW60440781</t>
  </si>
  <si>
    <t>大顶</t>
  </si>
  <si>
    <t>大顶村仔村道</t>
  </si>
  <si>
    <t>朗尾</t>
  </si>
  <si>
    <t>联横公路至朗尾</t>
  </si>
  <si>
    <t>东联</t>
  </si>
  <si>
    <t>禾管坑</t>
  </si>
  <si>
    <t>官步至禾管坑</t>
  </si>
  <si>
    <t>V448440781</t>
  </si>
  <si>
    <t>那金</t>
  </si>
  <si>
    <t>平洋</t>
  </si>
  <si>
    <t>平洋-横塘</t>
  </si>
  <si>
    <t>UB62440781</t>
  </si>
  <si>
    <t>隔圳</t>
  </si>
  <si>
    <t>横官线至隔圳</t>
  </si>
  <si>
    <t>V464440781</t>
  </si>
  <si>
    <t>沙湾</t>
  </si>
  <si>
    <t>良村至沙湾</t>
  </si>
  <si>
    <t>官坑</t>
  </si>
  <si>
    <t>官坑新村村道</t>
  </si>
  <si>
    <t>U114440781</t>
  </si>
  <si>
    <t>雁塘</t>
  </si>
  <si>
    <t>稔广线-雁塘村</t>
  </si>
  <si>
    <t>白沙</t>
  </si>
  <si>
    <t>里边</t>
  </si>
  <si>
    <t>V762440781</t>
  </si>
  <si>
    <t>莲冲</t>
  </si>
  <si>
    <t>莲冲村道</t>
  </si>
  <si>
    <t>U991440781</t>
  </si>
  <si>
    <t>仁成</t>
  </si>
  <si>
    <t>仁成村道</t>
  </si>
  <si>
    <t>U992440781
U994440781</t>
  </si>
  <si>
    <t>朝中</t>
  </si>
  <si>
    <t>朝中村道</t>
  </si>
  <si>
    <t>U798440781</t>
  </si>
  <si>
    <t>五围</t>
  </si>
  <si>
    <t>周岐</t>
  </si>
  <si>
    <t>周岐村道</t>
  </si>
  <si>
    <t>V756440781
V757440781</t>
  </si>
  <si>
    <t>吉都</t>
  </si>
  <si>
    <t>吉都村道</t>
  </si>
  <si>
    <t>U777440781</t>
  </si>
  <si>
    <t>江头</t>
  </si>
  <si>
    <t>闸仔</t>
  </si>
  <si>
    <t>闸仔村道</t>
  </si>
  <si>
    <t>U778440781</t>
  </si>
  <si>
    <t>阳岭</t>
  </si>
  <si>
    <t>潮安</t>
  </si>
  <si>
    <t>潮安新村村道</t>
  </si>
  <si>
    <t>V605440781</t>
  </si>
  <si>
    <t>长庆</t>
  </si>
  <si>
    <t>长庆村道</t>
  </si>
  <si>
    <t>仁和</t>
  </si>
  <si>
    <t>仁和新村村道</t>
  </si>
  <si>
    <t>U780440781</t>
  </si>
  <si>
    <t>潮境</t>
  </si>
  <si>
    <t>和安</t>
  </si>
  <si>
    <t>和安村村道</t>
  </si>
  <si>
    <t>冲蒌</t>
  </si>
  <si>
    <t>八家</t>
  </si>
  <si>
    <t>宁洲</t>
  </si>
  <si>
    <t>汇宁至宁洲</t>
  </si>
  <si>
    <t>U672440781</t>
  </si>
  <si>
    <t>前锋</t>
  </si>
  <si>
    <t>冲端线至水尾村</t>
  </si>
  <si>
    <t>V531440781</t>
  </si>
  <si>
    <t>白岗</t>
  </si>
  <si>
    <t>永源</t>
  </si>
  <si>
    <t>永源村-朝安村</t>
  </si>
  <si>
    <t>U766440781
U768440781</t>
  </si>
  <si>
    <t>端芬</t>
  </si>
  <si>
    <t>莲湖</t>
  </si>
  <si>
    <t>灵一</t>
  </si>
  <si>
    <t>莲湖村至灵一村</t>
  </si>
  <si>
    <t>V744440781</t>
  </si>
  <si>
    <t>平岗</t>
  </si>
  <si>
    <t>莲湖村-平岗村</t>
  </si>
  <si>
    <t>V902440781</t>
  </si>
  <si>
    <t>墩寨</t>
  </si>
  <si>
    <t>梨山</t>
  </si>
  <si>
    <t>缸大线至梨山</t>
  </si>
  <si>
    <t>V887440781</t>
  </si>
  <si>
    <t>月山</t>
  </si>
  <si>
    <t>墩黄线至月山</t>
  </si>
  <si>
    <t>V477440781</t>
  </si>
  <si>
    <t>塘底</t>
  </si>
  <si>
    <t>塘富</t>
  </si>
  <si>
    <t>塘富村道</t>
  </si>
  <si>
    <t>U148440781</t>
  </si>
  <si>
    <t>那泰</t>
  </si>
  <si>
    <t>大章</t>
  </si>
  <si>
    <t>大章村道</t>
  </si>
  <si>
    <t>V913440781</t>
  </si>
  <si>
    <t>望洞</t>
  </si>
  <si>
    <t>马头至望洞</t>
  </si>
  <si>
    <t>U125440781</t>
  </si>
  <si>
    <t>海宴</t>
  </si>
  <si>
    <t>鲤鱼岗</t>
  </si>
  <si>
    <t>鲤鱼岗至麻阳线</t>
  </si>
  <si>
    <t>V345440781</t>
  </si>
  <si>
    <t>汶村</t>
  </si>
  <si>
    <t>西联</t>
  </si>
  <si>
    <t>老陈</t>
  </si>
  <si>
    <t>老陈村道</t>
  </si>
  <si>
    <t>U600440781</t>
  </si>
  <si>
    <t>杨楼</t>
  </si>
  <si>
    <t>洋楼村道</t>
  </si>
  <si>
    <t>接C238</t>
  </si>
  <si>
    <t>冲口</t>
  </si>
  <si>
    <t>东四</t>
  </si>
  <si>
    <t>东四村道</t>
  </si>
  <si>
    <t>接Y321</t>
  </si>
  <si>
    <t>东九</t>
  </si>
  <si>
    <t>东九村道</t>
  </si>
  <si>
    <t>接CB05</t>
  </si>
  <si>
    <t>深井</t>
  </si>
  <si>
    <t>龙岗</t>
  </si>
  <si>
    <t>介厂</t>
  </si>
  <si>
    <t>龙一至介厂村</t>
  </si>
  <si>
    <t>V681440781</t>
  </si>
  <si>
    <t>竹角</t>
  </si>
  <si>
    <t>联和</t>
  </si>
  <si>
    <t>新屋</t>
  </si>
  <si>
    <t>新屋村-下村村道</t>
  </si>
  <si>
    <t>U384440781</t>
  </si>
  <si>
    <t>大洞</t>
  </si>
  <si>
    <t>石岗</t>
  </si>
  <si>
    <t>石岗村道</t>
  </si>
  <si>
    <t>U393440781</t>
  </si>
  <si>
    <t>岗嘴</t>
  </si>
  <si>
    <t>岗嘴村道</t>
  </si>
  <si>
    <t>U398440781</t>
  </si>
  <si>
    <t>黄草岗</t>
  </si>
  <si>
    <t>黄草岗村道</t>
  </si>
  <si>
    <t>UC16440781</t>
  </si>
  <si>
    <t>井东</t>
  </si>
  <si>
    <t>田寮村</t>
  </si>
  <si>
    <t>田寮村村道</t>
  </si>
  <si>
    <t>U550440781</t>
  </si>
  <si>
    <t>井西</t>
  </si>
  <si>
    <t>杭仔坳</t>
  </si>
  <si>
    <t>杭仔坳、邓家山村道</t>
  </si>
  <si>
    <t>UC35440781</t>
  </si>
  <si>
    <t>邓家山</t>
  </si>
  <si>
    <t>南王</t>
  </si>
  <si>
    <t>岭背-南王</t>
  </si>
  <si>
    <t>UC20440781</t>
  </si>
  <si>
    <t>神坑</t>
  </si>
  <si>
    <t>百大线至神坑</t>
  </si>
  <si>
    <t>CD76440781</t>
  </si>
  <si>
    <t>北陡</t>
  </si>
  <si>
    <t>下洞</t>
  </si>
  <si>
    <t>黑潭</t>
  </si>
  <si>
    <t>田寮村至黑潭村</t>
  </si>
  <si>
    <t>V357440781</t>
  </si>
  <si>
    <t>川岛</t>
  </si>
  <si>
    <t>联南</t>
  </si>
  <si>
    <t>大汪</t>
  </si>
  <si>
    <t>大汪村村道</t>
  </si>
  <si>
    <t>UK79440781</t>
  </si>
  <si>
    <t>牛塘新</t>
  </si>
  <si>
    <t>牛塘新村村道</t>
  </si>
  <si>
    <t>UK77440781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</si>
</sst>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0"/>
  </numFmts>
  <fonts count="32"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等线"/>
      <charset val="134"/>
      <scheme val="minor"/>
    </font>
    <font>
      <sz val="10"/>
      <color indexed="8"/>
      <name val="Arial"/>
      <charset val="0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7.65"/>
      <color indexed="36"/>
      <name val="宋体"/>
      <charset val="134"/>
    </font>
    <font>
      <b/>
      <sz val="11"/>
      <color indexed="63"/>
      <name val="宋体"/>
      <charset val="134"/>
    </font>
    <font>
      <sz val="11"/>
      <color theme="0"/>
      <name val="等线"/>
      <charset val="134"/>
      <scheme val="minor"/>
    </font>
    <font>
      <sz val="12"/>
      <name val="仿宋_GB2312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u/>
      <sz val="7.65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86">
    <xf numFmtId="0" fontId="0" fillId="0" borderId="0">
      <alignment vertical="top"/>
    </xf>
    <xf numFmtId="45" fontId="0" fillId="0" borderId="0"/>
    <xf numFmtId="0" fontId="8" fillId="25" borderId="0">
      <alignment vertical="center"/>
    </xf>
    <xf numFmtId="0" fontId="24" fillId="20" borderId="22">
      <alignment vertical="center"/>
    </xf>
    <xf numFmtId="44" fontId="0" fillId="0" borderId="0"/>
    <xf numFmtId="43" fontId="0" fillId="0" borderId="0"/>
    <xf numFmtId="0" fontId="8" fillId="5" borderId="0">
      <alignment vertical="center"/>
    </xf>
    <xf numFmtId="0" fontId="11" fillId="6" borderId="0">
      <alignment vertical="center"/>
    </xf>
    <xf numFmtId="42" fontId="0" fillId="0" borderId="0"/>
    <xf numFmtId="0" fontId="22" fillId="0" borderId="0">
      <alignment vertical="top"/>
      <protection locked="0"/>
    </xf>
    <xf numFmtId="0" fontId="17" fillId="0" borderId="0"/>
    <xf numFmtId="0" fontId="8" fillId="28" borderId="0">
      <alignment vertical="center"/>
    </xf>
    <xf numFmtId="9" fontId="0" fillId="0" borderId="0"/>
    <xf numFmtId="0" fontId="14" fillId="0" borderId="0">
      <alignment vertical="top"/>
      <protection locked="0"/>
    </xf>
    <xf numFmtId="0" fontId="0" fillId="14" borderId="19">
      <alignment vertical="center"/>
    </xf>
    <xf numFmtId="0" fontId="25" fillId="0" borderId="0">
      <alignment vertical="center"/>
    </xf>
    <xf numFmtId="0" fontId="8" fillId="22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9" fillId="0" borderId="0">
      <alignment vertical="top"/>
    </xf>
    <xf numFmtId="0" fontId="20" fillId="0" borderId="0">
      <alignment vertical="center"/>
    </xf>
    <xf numFmtId="0" fontId="0" fillId="0" borderId="0"/>
    <xf numFmtId="0" fontId="12" fillId="0" borderId="0">
      <alignment vertical="center"/>
    </xf>
    <xf numFmtId="0" fontId="18" fillId="0" borderId="18">
      <alignment vertical="center"/>
    </xf>
    <xf numFmtId="0" fontId="10" fillId="0" borderId="16">
      <alignment vertical="center"/>
    </xf>
    <xf numFmtId="0" fontId="8" fillId="27" borderId="0">
      <alignment vertical="center"/>
    </xf>
    <xf numFmtId="0" fontId="13" fillId="0" borderId="21">
      <alignment vertical="center"/>
    </xf>
    <xf numFmtId="0" fontId="8" fillId="21" borderId="0">
      <alignment vertical="center"/>
    </xf>
    <xf numFmtId="0" fontId="15" fillId="10" borderId="17">
      <alignment vertical="center"/>
    </xf>
    <xf numFmtId="0" fontId="26" fillId="10" borderId="22">
      <alignment vertical="center"/>
    </xf>
    <xf numFmtId="0" fontId="7" fillId="2" borderId="15">
      <alignment vertical="center"/>
    </xf>
    <xf numFmtId="0" fontId="8" fillId="31" borderId="0">
      <alignment vertical="center"/>
    </xf>
    <xf numFmtId="0" fontId="16" fillId="17" borderId="0">
      <alignment vertical="center"/>
    </xf>
    <xf numFmtId="0" fontId="27" fillId="0" borderId="23">
      <alignment vertical="center"/>
    </xf>
    <xf numFmtId="0" fontId="19" fillId="0" borderId="20">
      <alignment vertical="center"/>
    </xf>
    <xf numFmtId="0" fontId="28" fillId="32" borderId="0">
      <alignment vertical="center"/>
    </xf>
    <xf numFmtId="0" fontId="21" fillId="0" borderId="0">
      <alignment vertical="center"/>
    </xf>
    <xf numFmtId="0" fontId="0" fillId="0" borderId="0"/>
    <xf numFmtId="0" fontId="23" fillId="18" borderId="0">
      <alignment vertical="center"/>
    </xf>
    <xf numFmtId="0" fontId="8" fillId="24" borderId="0">
      <alignment vertical="center"/>
    </xf>
    <xf numFmtId="0" fontId="25" fillId="0" borderId="0">
      <alignment vertical="center"/>
    </xf>
    <xf numFmtId="0" fontId="16" fillId="13" borderId="0">
      <alignment vertical="center"/>
    </xf>
    <xf numFmtId="0" fontId="8" fillId="23" borderId="0">
      <alignment vertical="center"/>
    </xf>
    <xf numFmtId="0" fontId="8" fillId="4" borderId="0">
      <alignment vertical="center"/>
    </xf>
    <xf numFmtId="0" fontId="8" fillId="30" borderId="0">
      <alignment vertical="center"/>
    </xf>
    <xf numFmtId="0" fontId="8" fillId="9" borderId="0">
      <alignment vertical="center"/>
    </xf>
    <xf numFmtId="0" fontId="16" fillId="12" borderId="0">
      <alignment vertical="center"/>
    </xf>
    <xf numFmtId="0" fontId="16" fillId="16" borderId="0">
      <alignment vertical="center"/>
    </xf>
    <xf numFmtId="0" fontId="8" fillId="29" borderId="0">
      <alignment vertical="center"/>
    </xf>
    <xf numFmtId="0" fontId="8" fillId="8" borderId="0">
      <alignment vertical="center"/>
    </xf>
    <xf numFmtId="0" fontId="16" fillId="11" borderId="0">
      <alignment vertical="center"/>
    </xf>
    <xf numFmtId="0" fontId="25" fillId="0" borderId="0"/>
    <xf numFmtId="0" fontId="8" fillId="3" borderId="0">
      <alignment vertical="center"/>
    </xf>
    <xf numFmtId="0" fontId="8" fillId="26" borderId="0">
      <alignment vertical="center"/>
    </xf>
    <xf numFmtId="0" fontId="16" fillId="15" borderId="0">
      <alignment vertical="center"/>
    </xf>
    <xf numFmtId="0" fontId="0" fillId="0" borderId="0"/>
    <xf numFmtId="0" fontId="25" fillId="0" borderId="0"/>
    <xf numFmtId="0" fontId="8" fillId="7" borderId="0">
      <alignment vertical="center"/>
    </xf>
    <xf numFmtId="0" fontId="8" fillId="19" borderId="0">
      <alignment vertical="center"/>
    </xf>
    <xf numFmtId="0" fontId="11" fillId="6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/>
    <xf numFmtId="0" fontId="0" fillId="0" borderId="0"/>
    <xf numFmtId="0" fontId="0" fillId="0" borderId="0"/>
    <xf numFmtId="0" fontId="25" fillId="0" borderId="0"/>
    <xf numFmtId="0" fontId="0" fillId="0" borderId="0"/>
    <xf numFmtId="0" fontId="0" fillId="0" borderId="0"/>
    <xf numFmtId="0" fontId="25" fillId="0" borderId="0">
      <alignment vertical="center"/>
    </xf>
    <xf numFmtId="0" fontId="25" fillId="0" borderId="0"/>
    <xf numFmtId="0" fontId="0" fillId="0" borderId="0"/>
    <xf numFmtId="0" fontId="0" fillId="0" borderId="0"/>
    <xf numFmtId="0" fontId="2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top"/>
    </xf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0" fontId="30" fillId="0" borderId="0"/>
    <xf numFmtId="0" fontId="28" fillId="32" borderId="0">
      <alignment vertical="center"/>
    </xf>
    <xf numFmtId="0" fontId="31" fillId="0" borderId="0"/>
    <xf numFmtId="0" fontId="9" fillId="0" borderId="0">
      <alignment vertical="top"/>
    </xf>
  </cellStyleXfs>
  <cellXfs count="64"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177" fontId="0" fillId="0" borderId="0" xfId="0" applyNumberFormat="1" applyAlignment="1">
      <alignment horizontal="center" vertical="center" wrapText="1" shrinkToFi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 shrinkToFi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4" xfId="82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177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177" fontId="2" fillId="0" borderId="4" xfId="0" applyNumberFormat="1" applyFont="1" applyBorder="1" applyAlignment="1" applyProtection="1">
      <alignment horizontal="center" vertical="center" wrapText="1" shrinkToFit="1"/>
      <protection locked="0"/>
    </xf>
    <xf numFmtId="176" fontId="2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177" fontId="3" fillId="0" borderId="4" xfId="0" applyNumberFormat="1" applyFont="1" applyBorder="1" applyAlignment="1">
      <alignment horizontal="center" vertical="center" wrapText="1" shrinkToFit="1"/>
    </xf>
    <xf numFmtId="176" fontId="3" fillId="0" borderId="4" xfId="0" applyNumberFormat="1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 shrinkToFit="1"/>
    </xf>
    <xf numFmtId="176" fontId="3" fillId="0" borderId="8" xfId="0" applyNumberFormat="1" applyFont="1" applyBorder="1" applyAlignment="1">
      <alignment horizontal="center" vertical="center" wrapText="1" shrinkToFit="1"/>
    </xf>
    <xf numFmtId="177" fontId="0" fillId="0" borderId="4" xfId="0" applyNumberFormat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 shrinkToFit="1"/>
    </xf>
    <xf numFmtId="177" fontId="4" fillId="0" borderId="4" xfId="0" applyNumberFormat="1" applyFont="1" applyBorder="1" applyAlignment="1">
      <alignment horizontal="center" vertical="center" wrapText="1" shrinkToFit="1"/>
    </xf>
    <xf numFmtId="0" fontId="0" fillId="0" borderId="4" xfId="60" applyFont="1" applyBorder="1" applyAlignment="1">
      <alignment horizontal="center" vertical="center" wrapText="1" shrinkToFit="1"/>
    </xf>
    <xf numFmtId="0" fontId="0" fillId="0" borderId="4" xfId="60" applyFont="1" applyBorder="1" applyAlignment="1">
      <alignment horizontal="center" vertical="center" wrapText="1"/>
    </xf>
    <xf numFmtId="0" fontId="3" fillId="0" borderId="4" xfId="60" applyFont="1" applyBorder="1" applyAlignment="1">
      <alignment horizontal="center" vertical="center" wrapText="1"/>
    </xf>
    <xf numFmtId="0" fontId="3" fillId="0" borderId="4" xfId="60" applyFont="1" applyBorder="1" applyAlignment="1">
      <alignment horizontal="center" vertical="center" wrapText="1" shrinkToFit="1"/>
    </xf>
    <xf numFmtId="0" fontId="0" fillId="0" borderId="5" xfId="0" applyBorder="1" applyAlignment="1">
      <alignment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 shrinkToFit="1"/>
    </xf>
    <xf numFmtId="176" fontId="3" fillId="0" borderId="13" xfId="0" applyNumberFormat="1" applyFont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/>
    </xf>
  </cellXfs>
  <cellStyles count="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 2_44455454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1" xfId="36"/>
    <cellStyle name="常规 16" xfId="37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常规 2 3" xfId="56"/>
    <cellStyle name="40% - 强调文字颜色 6" xfId="57" builtinId="51"/>
    <cellStyle name="60% - 强调文字颜色 6" xfId="58" builtinId="52"/>
    <cellStyle name="差_44455454" xfId="59"/>
    <cellStyle name="常规 22" xfId="60"/>
    <cellStyle name="常规 17" xfId="61"/>
    <cellStyle name="常规 11" xfId="62"/>
    <cellStyle name="常规 13" xfId="63"/>
    <cellStyle name="常规 2 7" xfId="64"/>
    <cellStyle name="常规 14" xfId="65"/>
    <cellStyle name="常规 15" xfId="66"/>
    <cellStyle name="常规 20" xfId="67"/>
    <cellStyle name="常规 18" xfId="68"/>
    <cellStyle name="常规 19" xfId="69"/>
    <cellStyle name="常规 7_附件2：江门市2017年新农村公路路面硬底化建设计划表.........." xfId="70"/>
    <cellStyle name="常规 2" xfId="71"/>
    <cellStyle name="常规 3" xfId="72"/>
    <cellStyle name="常规 4" xfId="73"/>
    <cellStyle name="常规 5" xfId="74"/>
    <cellStyle name="常规 6 2" xfId="75"/>
    <cellStyle name="常规 6_附件2：江门市2017年新农村公路路面硬底化建设计划表.........." xfId="76"/>
    <cellStyle name="常规 61" xfId="77"/>
    <cellStyle name="常规 7" xfId="78"/>
    <cellStyle name="常规 7 2" xfId="79"/>
    <cellStyle name="常规 8" xfId="80"/>
    <cellStyle name="常规 9" xfId="81"/>
    <cellStyle name="常规_Sheet1" xfId="82"/>
    <cellStyle name="好_44455454" xfId="83"/>
    <cellStyle name="普通_活用表_亿元表" xfId="84"/>
    <cellStyle name="样式 1" xfId="8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95"/>
  <sheetViews>
    <sheetView tabSelected="1" zoomScaleSheetLayoutView="60" workbookViewId="0">
      <pane ySplit="4" topLeftCell="A75" activePane="bottomLeft" state="frozen"/>
      <selection/>
      <selection pane="bottomLeft" activeCell="A3" sqref="A3:K95"/>
    </sheetView>
  </sheetViews>
  <sheetFormatPr defaultColWidth="11.8333333333333" defaultRowHeight="20.1" customHeight="1"/>
  <cols>
    <col min="1" max="1" width="6.33333333333333" style="1" customWidth="1"/>
    <col min="2" max="2" width="7.33333333333333" style="1" customWidth="1"/>
    <col min="3" max="3" width="7.83333333333333" style="1" customWidth="1"/>
    <col min="4" max="4" width="8.83333333333333" style="1" customWidth="1"/>
    <col min="5" max="6" width="8.33333333333333" style="2" customWidth="1"/>
    <col min="7" max="7" width="19.1666666666667" style="2" customWidth="1"/>
    <col min="8" max="8" width="13.3333333333333" style="2" customWidth="1"/>
    <col min="9" max="10" width="12.3333333333333" style="3" customWidth="1"/>
    <col min="11" max="11" width="12.3333333333333" style="1" customWidth="1"/>
    <col min="12" max="16384" width="11.8333333333333" style="1" customWidth="1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8" customHeight="1" spans="1:1">
      <c r="A2" s="5" t="s">
        <v>1</v>
      </c>
    </row>
    <row r="3" ht="33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34" t="s">
        <v>10</v>
      </c>
      <c r="J3" s="34" t="s">
        <v>11</v>
      </c>
      <c r="K3" s="35" t="s">
        <v>12</v>
      </c>
    </row>
    <row r="4" ht="22" customHeight="1" spans="1:11">
      <c r="A4" s="8"/>
      <c r="B4" s="9"/>
      <c r="C4" s="9"/>
      <c r="D4" s="9"/>
      <c r="E4" s="10"/>
      <c r="F4" s="10"/>
      <c r="G4" s="11" t="s">
        <v>13</v>
      </c>
      <c r="H4" s="12"/>
      <c r="I4" s="36">
        <f>SUM(I5:I95)/2</f>
        <v>41.8435</v>
      </c>
      <c r="J4" s="37">
        <f>SUM(J5:J95)/2</f>
        <v>2825.12375</v>
      </c>
      <c r="K4" s="38"/>
    </row>
    <row r="5" ht="22" customHeight="1" spans="1:11">
      <c r="A5" s="13">
        <v>1</v>
      </c>
      <c r="B5" s="14" t="s">
        <v>14</v>
      </c>
      <c r="C5" s="14" t="s">
        <v>15</v>
      </c>
      <c r="D5" s="14" t="s">
        <v>16</v>
      </c>
      <c r="E5" s="15">
        <v>63</v>
      </c>
      <c r="F5" s="15"/>
      <c r="G5" s="14" t="s">
        <v>17</v>
      </c>
      <c r="H5" s="15"/>
      <c r="I5" s="39">
        <v>0.2</v>
      </c>
      <c r="J5" s="40">
        <f t="shared" ref="J5:J71" si="0">I5*67.5</f>
        <v>13.5</v>
      </c>
      <c r="K5" s="41"/>
    </row>
    <row r="6" ht="22" customHeight="1" spans="1:11">
      <c r="A6" s="13">
        <v>2</v>
      </c>
      <c r="B6" s="16" t="s">
        <v>14</v>
      </c>
      <c r="C6" s="16" t="s">
        <v>18</v>
      </c>
      <c r="D6" s="14" t="s">
        <v>19</v>
      </c>
      <c r="E6" s="15">
        <v>12</v>
      </c>
      <c r="F6" s="15">
        <v>48</v>
      </c>
      <c r="G6" s="15" t="s">
        <v>20</v>
      </c>
      <c r="H6" s="15" t="s">
        <v>21</v>
      </c>
      <c r="I6" s="39">
        <v>0.469</v>
      </c>
      <c r="J6" s="42">
        <f t="shared" si="0"/>
        <v>31.6575</v>
      </c>
      <c r="K6" s="41"/>
    </row>
    <row r="7" ht="22" customHeight="1" spans="1:11">
      <c r="A7" s="17"/>
      <c r="B7" s="18"/>
      <c r="C7" s="18"/>
      <c r="D7" s="14" t="s">
        <v>22</v>
      </c>
      <c r="E7" s="15">
        <v>7</v>
      </c>
      <c r="F7" s="15">
        <v>13</v>
      </c>
      <c r="G7" s="19"/>
      <c r="H7" s="19"/>
      <c r="I7" s="19"/>
      <c r="J7" s="43"/>
      <c r="K7" s="41"/>
    </row>
    <row r="8" ht="22" customHeight="1" spans="1:11">
      <c r="A8" s="13">
        <v>3</v>
      </c>
      <c r="B8" s="9" t="s">
        <v>14</v>
      </c>
      <c r="C8" s="9" t="s">
        <v>18</v>
      </c>
      <c r="D8" s="9" t="s">
        <v>23</v>
      </c>
      <c r="E8" s="10">
        <v>11</v>
      </c>
      <c r="F8" s="10">
        <v>36</v>
      </c>
      <c r="G8" s="10" t="s">
        <v>24</v>
      </c>
      <c r="H8" s="10" t="s">
        <v>25</v>
      </c>
      <c r="I8" s="44">
        <v>0.177</v>
      </c>
      <c r="J8" s="40">
        <f t="shared" si="0"/>
        <v>11.9475</v>
      </c>
      <c r="K8" s="45"/>
    </row>
    <row r="9" ht="22" customHeight="1" spans="1:11">
      <c r="A9" s="13">
        <v>4</v>
      </c>
      <c r="B9" s="9" t="s">
        <v>14</v>
      </c>
      <c r="C9" s="9" t="s">
        <v>26</v>
      </c>
      <c r="D9" s="9" t="s">
        <v>27</v>
      </c>
      <c r="E9" s="10">
        <v>21</v>
      </c>
      <c r="F9" s="10">
        <v>82</v>
      </c>
      <c r="G9" s="10" t="s">
        <v>28</v>
      </c>
      <c r="H9" s="10"/>
      <c r="I9" s="44">
        <v>0.2</v>
      </c>
      <c r="J9" s="40">
        <f t="shared" si="0"/>
        <v>13.5</v>
      </c>
      <c r="K9" s="45"/>
    </row>
    <row r="10" ht="22" customHeight="1" spans="1:11">
      <c r="A10" s="17"/>
      <c r="B10" s="9" t="s">
        <v>14</v>
      </c>
      <c r="C10" s="9" t="s">
        <v>29</v>
      </c>
      <c r="D10" s="9" t="s">
        <v>30</v>
      </c>
      <c r="E10" s="10">
        <v>18</v>
      </c>
      <c r="F10" s="10">
        <v>57</v>
      </c>
      <c r="G10" s="10" t="s">
        <v>31</v>
      </c>
      <c r="H10" s="10"/>
      <c r="I10" s="44">
        <v>0.3</v>
      </c>
      <c r="J10" s="40">
        <f t="shared" si="0"/>
        <v>20.25</v>
      </c>
      <c r="K10" s="45"/>
    </row>
    <row r="11" ht="22" customHeight="1" spans="1:11">
      <c r="A11" s="20">
        <v>5</v>
      </c>
      <c r="B11" s="16" t="s">
        <v>14</v>
      </c>
      <c r="C11" s="16" t="s">
        <v>32</v>
      </c>
      <c r="D11" s="14" t="s">
        <v>33</v>
      </c>
      <c r="E11" s="15">
        <v>16</v>
      </c>
      <c r="F11" s="15">
        <v>44</v>
      </c>
      <c r="G11" s="15" t="s">
        <v>34</v>
      </c>
      <c r="H11" s="15" t="s">
        <v>35</v>
      </c>
      <c r="I11" s="39">
        <v>1.9</v>
      </c>
      <c r="J11" s="42">
        <f t="shared" si="0"/>
        <v>128.25</v>
      </c>
      <c r="K11" s="41"/>
    </row>
    <row r="12" ht="22" customHeight="1" spans="1:11">
      <c r="A12" s="21"/>
      <c r="B12" s="18"/>
      <c r="C12" s="18"/>
      <c r="D12" s="14" t="s">
        <v>36</v>
      </c>
      <c r="E12" s="15">
        <v>16</v>
      </c>
      <c r="F12" s="15"/>
      <c r="G12" s="19"/>
      <c r="H12" s="19"/>
      <c r="I12" s="19"/>
      <c r="J12" s="43"/>
      <c r="K12" s="41"/>
    </row>
    <row r="13" ht="22" customHeight="1" spans="1:11">
      <c r="A13" s="13">
        <v>6</v>
      </c>
      <c r="B13" s="14" t="s">
        <v>14</v>
      </c>
      <c r="C13" s="14" t="s">
        <v>32</v>
      </c>
      <c r="D13" s="14" t="s">
        <v>37</v>
      </c>
      <c r="E13" s="15">
        <v>20</v>
      </c>
      <c r="F13" s="15">
        <v>74</v>
      </c>
      <c r="G13" s="15" t="s">
        <v>38</v>
      </c>
      <c r="H13" s="15" t="s">
        <v>39</v>
      </c>
      <c r="I13" s="39">
        <v>0.48</v>
      </c>
      <c r="J13" s="40">
        <f t="shared" si="0"/>
        <v>32.4</v>
      </c>
      <c r="K13" s="41"/>
    </row>
    <row r="14" ht="22" customHeight="1" spans="1:11">
      <c r="A14" s="13"/>
      <c r="B14" s="22" t="s">
        <v>14</v>
      </c>
      <c r="C14" s="14" t="s">
        <v>40</v>
      </c>
      <c r="D14" s="14" t="s">
        <v>40</v>
      </c>
      <c r="E14" s="15"/>
      <c r="F14" s="15"/>
      <c r="G14" s="23" t="s">
        <v>41</v>
      </c>
      <c r="H14" s="15"/>
      <c r="I14" s="36">
        <f>SUBTOTAL(109,I5:I13)</f>
        <v>3.726</v>
      </c>
      <c r="J14" s="40">
        <f t="shared" si="0"/>
        <v>251.505</v>
      </c>
      <c r="K14" s="41"/>
    </row>
    <row r="15" ht="22" customHeight="1" spans="1:11">
      <c r="A15" s="8">
        <v>7</v>
      </c>
      <c r="B15" s="9" t="s">
        <v>42</v>
      </c>
      <c r="C15" s="9" t="s">
        <v>43</v>
      </c>
      <c r="D15" s="9" t="s">
        <v>44</v>
      </c>
      <c r="E15" s="10">
        <v>16</v>
      </c>
      <c r="F15" s="10">
        <v>69</v>
      </c>
      <c r="G15" s="9" t="s">
        <v>45</v>
      </c>
      <c r="H15" s="10" t="s">
        <v>46</v>
      </c>
      <c r="I15" s="44">
        <v>0.1</v>
      </c>
      <c r="J15" s="40">
        <f t="shared" si="0"/>
        <v>6.75</v>
      </c>
      <c r="K15" s="45"/>
    </row>
    <row r="16" ht="22" customHeight="1" spans="1:11">
      <c r="A16" s="8">
        <v>8</v>
      </c>
      <c r="B16" s="9" t="s">
        <v>42</v>
      </c>
      <c r="C16" s="14" t="s">
        <v>47</v>
      </c>
      <c r="D16" s="14" t="s">
        <v>48</v>
      </c>
      <c r="E16" s="15">
        <v>10</v>
      </c>
      <c r="F16" s="15">
        <v>34</v>
      </c>
      <c r="G16" s="15" t="s">
        <v>49</v>
      </c>
      <c r="H16" s="15"/>
      <c r="I16" s="39">
        <v>0.75</v>
      </c>
      <c r="J16" s="40">
        <f t="shared" si="0"/>
        <v>50.625</v>
      </c>
      <c r="K16" s="45"/>
    </row>
    <row r="17" ht="22" customHeight="1" spans="1:11">
      <c r="A17" s="8"/>
      <c r="B17" s="24" t="s">
        <v>42</v>
      </c>
      <c r="C17" s="14" t="s">
        <v>40</v>
      </c>
      <c r="D17" s="14" t="s">
        <v>40</v>
      </c>
      <c r="E17" s="10"/>
      <c r="F17" s="10"/>
      <c r="G17" s="25" t="s">
        <v>41</v>
      </c>
      <c r="H17" s="10"/>
      <c r="I17" s="46">
        <f>SUBTOTAL(109,I15:I16)</f>
        <v>0.85</v>
      </c>
      <c r="J17" s="40">
        <f t="shared" si="0"/>
        <v>57.375</v>
      </c>
      <c r="K17" s="45"/>
    </row>
    <row r="18" ht="22" customHeight="1" spans="1:11">
      <c r="A18" s="8">
        <v>9</v>
      </c>
      <c r="B18" s="9" t="s">
        <v>50</v>
      </c>
      <c r="C18" s="9" t="s">
        <v>51</v>
      </c>
      <c r="D18" s="9" t="s">
        <v>52</v>
      </c>
      <c r="E18" s="10">
        <v>12</v>
      </c>
      <c r="F18" s="10">
        <v>45</v>
      </c>
      <c r="G18" s="10" t="s">
        <v>53</v>
      </c>
      <c r="H18" s="10" t="s">
        <v>54</v>
      </c>
      <c r="I18" s="44">
        <v>1.4</v>
      </c>
      <c r="J18" s="40">
        <f t="shared" si="0"/>
        <v>94.5</v>
      </c>
      <c r="K18" s="45"/>
    </row>
    <row r="19" ht="22" customHeight="1" spans="1:11">
      <c r="A19" s="8">
        <v>10</v>
      </c>
      <c r="B19" s="9" t="s">
        <v>50</v>
      </c>
      <c r="C19" s="9" t="s">
        <v>55</v>
      </c>
      <c r="D19" s="9" t="s">
        <v>56</v>
      </c>
      <c r="E19" s="10">
        <v>16</v>
      </c>
      <c r="F19" s="10">
        <v>48</v>
      </c>
      <c r="G19" s="10" t="s">
        <v>57</v>
      </c>
      <c r="H19" s="10" t="s">
        <v>58</v>
      </c>
      <c r="I19" s="44">
        <v>0.35</v>
      </c>
      <c r="J19" s="40">
        <f t="shared" si="0"/>
        <v>23.625</v>
      </c>
      <c r="K19" s="45"/>
    </row>
    <row r="20" ht="22" customHeight="1" spans="1:11">
      <c r="A20" s="8">
        <v>11</v>
      </c>
      <c r="B20" s="9" t="s">
        <v>50</v>
      </c>
      <c r="C20" s="9" t="s">
        <v>59</v>
      </c>
      <c r="D20" s="9" t="s">
        <v>60</v>
      </c>
      <c r="E20" s="10">
        <v>23</v>
      </c>
      <c r="F20" s="10">
        <v>93</v>
      </c>
      <c r="G20" s="10" t="s">
        <v>61</v>
      </c>
      <c r="H20" s="10" t="s">
        <v>62</v>
      </c>
      <c r="I20" s="44">
        <v>0.4</v>
      </c>
      <c r="J20" s="40">
        <f t="shared" si="0"/>
        <v>27</v>
      </c>
      <c r="K20" s="45"/>
    </row>
    <row r="21" ht="22" customHeight="1" spans="1:11">
      <c r="A21" s="8">
        <v>12</v>
      </c>
      <c r="B21" s="9" t="s">
        <v>50</v>
      </c>
      <c r="C21" s="9" t="s">
        <v>59</v>
      </c>
      <c r="D21" s="9" t="s">
        <v>63</v>
      </c>
      <c r="E21" s="10">
        <v>21</v>
      </c>
      <c r="F21" s="10">
        <v>71</v>
      </c>
      <c r="G21" s="9" t="s">
        <v>64</v>
      </c>
      <c r="H21" s="10" t="s">
        <v>65</v>
      </c>
      <c r="I21" s="44">
        <v>0.3</v>
      </c>
      <c r="J21" s="40">
        <f t="shared" si="0"/>
        <v>20.25</v>
      </c>
      <c r="K21" s="45"/>
    </row>
    <row r="22" ht="22" customHeight="1" spans="1:11">
      <c r="A22" s="8">
        <v>13</v>
      </c>
      <c r="B22" s="14" t="s">
        <v>50</v>
      </c>
      <c r="C22" s="14" t="s">
        <v>66</v>
      </c>
      <c r="D22" s="14" t="s">
        <v>67</v>
      </c>
      <c r="E22" s="15">
        <v>15</v>
      </c>
      <c r="F22" s="15">
        <v>64</v>
      </c>
      <c r="G22" s="15" t="s">
        <v>68</v>
      </c>
      <c r="H22" s="15" t="s">
        <v>69</v>
      </c>
      <c r="I22" s="39">
        <v>0.4</v>
      </c>
      <c r="J22" s="40">
        <f t="shared" si="0"/>
        <v>27</v>
      </c>
      <c r="K22" s="45"/>
    </row>
    <row r="23" ht="22" customHeight="1" spans="1:11">
      <c r="A23" s="8"/>
      <c r="B23" s="24" t="s">
        <v>50</v>
      </c>
      <c r="C23" s="14" t="s">
        <v>40</v>
      </c>
      <c r="D23" s="14" t="s">
        <v>40</v>
      </c>
      <c r="E23" s="10"/>
      <c r="F23" s="10"/>
      <c r="G23" s="25" t="s">
        <v>41</v>
      </c>
      <c r="H23" s="10"/>
      <c r="I23" s="46">
        <f>SUBTOTAL(109,I18:I22)</f>
        <v>2.85</v>
      </c>
      <c r="J23" s="40">
        <f t="shared" si="0"/>
        <v>192.375</v>
      </c>
      <c r="K23" s="45"/>
    </row>
    <row r="24" ht="22" customHeight="1" spans="1:11">
      <c r="A24" s="8">
        <v>13</v>
      </c>
      <c r="B24" s="12" t="s">
        <v>70</v>
      </c>
      <c r="C24" s="9" t="s">
        <v>71</v>
      </c>
      <c r="D24" s="9" t="s">
        <v>72</v>
      </c>
      <c r="E24" s="10">
        <v>22</v>
      </c>
      <c r="F24" s="10">
        <v>85</v>
      </c>
      <c r="G24" s="10" t="s">
        <v>73</v>
      </c>
      <c r="H24" s="10" t="s">
        <v>74</v>
      </c>
      <c r="I24" s="44">
        <v>0.756</v>
      </c>
      <c r="J24" s="40">
        <f t="shared" si="0"/>
        <v>51.03</v>
      </c>
      <c r="K24" s="38"/>
    </row>
    <row r="25" ht="22" customHeight="1" spans="1:11">
      <c r="A25" s="8">
        <v>14</v>
      </c>
      <c r="B25" s="12" t="s">
        <v>70</v>
      </c>
      <c r="C25" s="9" t="s">
        <v>71</v>
      </c>
      <c r="D25" s="9" t="s">
        <v>75</v>
      </c>
      <c r="E25" s="10">
        <v>24</v>
      </c>
      <c r="F25" s="10">
        <v>79</v>
      </c>
      <c r="G25" s="10" t="s">
        <v>76</v>
      </c>
      <c r="H25" s="10" t="s">
        <v>77</v>
      </c>
      <c r="I25" s="44">
        <v>0.4</v>
      </c>
      <c r="J25" s="40">
        <f t="shared" si="0"/>
        <v>27</v>
      </c>
      <c r="K25" s="38"/>
    </row>
    <row r="26" ht="22" customHeight="1" spans="1:11">
      <c r="A26" s="26">
        <v>15</v>
      </c>
      <c r="B26" s="27" t="s">
        <v>70</v>
      </c>
      <c r="C26" s="27" t="s">
        <v>78</v>
      </c>
      <c r="D26" s="12" t="s">
        <v>79</v>
      </c>
      <c r="E26" s="12">
        <v>4</v>
      </c>
      <c r="F26" s="12">
        <v>14</v>
      </c>
      <c r="G26" s="10" t="s">
        <v>80</v>
      </c>
      <c r="H26" s="12" t="s">
        <v>81</v>
      </c>
      <c r="I26" s="44">
        <v>0.53</v>
      </c>
      <c r="J26" s="42">
        <f t="shared" si="0"/>
        <v>35.775</v>
      </c>
      <c r="K26" s="38"/>
    </row>
    <row r="27" ht="22" customHeight="1" spans="1:11">
      <c r="A27" s="28"/>
      <c r="B27" s="18"/>
      <c r="C27" s="18"/>
      <c r="D27" s="12" t="s">
        <v>82</v>
      </c>
      <c r="E27" s="29">
        <v>10</v>
      </c>
      <c r="F27" s="12"/>
      <c r="G27" s="19"/>
      <c r="H27" s="19"/>
      <c r="I27" s="19"/>
      <c r="J27" s="43"/>
      <c r="K27" s="38"/>
    </row>
    <row r="28" ht="22" customHeight="1" spans="1:11">
      <c r="A28" s="8">
        <v>16</v>
      </c>
      <c r="B28" s="12" t="s">
        <v>70</v>
      </c>
      <c r="C28" s="9" t="s">
        <v>83</v>
      </c>
      <c r="D28" s="9" t="s">
        <v>79</v>
      </c>
      <c r="E28" s="10">
        <v>22</v>
      </c>
      <c r="F28" s="10">
        <v>77</v>
      </c>
      <c r="G28" s="10" t="s">
        <v>84</v>
      </c>
      <c r="H28" s="10" t="s">
        <v>85</v>
      </c>
      <c r="I28" s="44">
        <v>0.47</v>
      </c>
      <c r="J28" s="40">
        <f t="shared" si="0"/>
        <v>31.725</v>
      </c>
      <c r="K28" s="45"/>
    </row>
    <row r="29" ht="22" customHeight="1" spans="1:11">
      <c r="A29" s="8"/>
      <c r="B29" s="11" t="s">
        <v>70</v>
      </c>
      <c r="C29" s="14" t="s">
        <v>40</v>
      </c>
      <c r="D29" s="14" t="s">
        <v>40</v>
      </c>
      <c r="E29" s="10"/>
      <c r="F29" s="10"/>
      <c r="G29" s="25" t="s">
        <v>41</v>
      </c>
      <c r="H29" s="10"/>
      <c r="I29" s="46">
        <f>SUBTOTAL(109,I24:I28)</f>
        <v>2.156</v>
      </c>
      <c r="J29" s="40">
        <f t="shared" si="0"/>
        <v>145.53</v>
      </c>
      <c r="K29" s="45"/>
    </row>
    <row r="30" ht="22" customHeight="1" spans="1:11">
      <c r="A30" s="8">
        <v>17</v>
      </c>
      <c r="B30" s="9" t="s">
        <v>60</v>
      </c>
      <c r="C30" s="9" t="s">
        <v>86</v>
      </c>
      <c r="D30" s="9" t="s">
        <v>87</v>
      </c>
      <c r="E30" s="10">
        <v>12</v>
      </c>
      <c r="F30" s="10">
        <v>58</v>
      </c>
      <c r="G30" s="10" t="s">
        <v>88</v>
      </c>
      <c r="H30" s="10" t="s">
        <v>89</v>
      </c>
      <c r="I30" s="44">
        <v>0.375</v>
      </c>
      <c r="J30" s="40">
        <f t="shared" si="0"/>
        <v>25.3125</v>
      </c>
      <c r="K30" s="45"/>
    </row>
    <row r="31" ht="22" customHeight="1" spans="1:11">
      <c r="A31" s="8">
        <v>18</v>
      </c>
      <c r="B31" s="9" t="s">
        <v>60</v>
      </c>
      <c r="C31" s="9" t="s">
        <v>86</v>
      </c>
      <c r="D31" s="9" t="s">
        <v>90</v>
      </c>
      <c r="E31" s="10">
        <v>10</v>
      </c>
      <c r="F31" s="10">
        <v>40</v>
      </c>
      <c r="G31" s="10" t="s">
        <v>91</v>
      </c>
      <c r="H31" s="10" t="s">
        <v>92</v>
      </c>
      <c r="I31" s="44">
        <v>2.15</v>
      </c>
      <c r="J31" s="40">
        <f t="shared" si="0"/>
        <v>145.125</v>
      </c>
      <c r="K31" s="45"/>
    </row>
    <row r="32" ht="22" customHeight="1" spans="1:11">
      <c r="A32" s="8">
        <v>19</v>
      </c>
      <c r="B32" s="9" t="s">
        <v>60</v>
      </c>
      <c r="C32" s="30" t="s">
        <v>93</v>
      </c>
      <c r="D32" s="30" t="s">
        <v>94</v>
      </c>
      <c r="E32" s="10">
        <v>24</v>
      </c>
      <c r="F32" s="10">
        <v>99</v>
      </c>
      <c r="G32" s="10" t="s">
        <v>95</v>
      </c>
      <c r="H32" s="10"/>
      <c r="I32" s="44">
        <v>1.4</v>
      </c>
      <c r="J32" s="40">
        <f t="shared" si="0"/>
        <v>94.5</v>
      </c>
      <c r="K32" s="45"/>
    </row>
    <row r="33" ht="22" customHeight="1" spans="1:11">
      <c r="A33" s="8">
        <v>20</v>
      </c>
      <c r="B33" s="9" t="s">
        <v>60</v>
      </c>
      <c r="C33" s="30" t="s">
        <v>93</v>
      </c>
      <c r="D33" s="9" t="s">
        <v>96</v>
      </c>
      <c r="E33" s="31">
        <v>10</v>
      </c>
      <c r="F33" s="10"/>
      <c r="G33" s="10" t="s">
        <v>97</v>
      </c>
      <c r="H33" s="10" t="s">
        <v>98</v>
      </c>
      <c r="I33" s="44">
        <v>1.123</v>
      </c>
      <c r="J33" s="40">
        <f t="shared" si="0"/>
        <v>75.8025</v>
      </c>
      <c r="K33" s="45"/>
    </row>
    <row r="34" ht="22" customHeight="1" spans="1:11">
      <c r="A34" s="8">
        <v>21</v>
      </c>
      <c r="B34" s="9" t="s">
        <v>60</v>
      </c>
      <c r="C34" s="9" t="s">
        <v>99</v>
      </c>
      <c r="D34" s="9" t="s">
        <v>100</v>
      </c>
      <c r="E34" s="10">
        <v>18</v>
      </c>
      <c r="F34" s="10"/>
      <c r="G34" s="10" t="s">
        <v>101</v>
      </c>
      <c r="H34" s="10" t="s">
        <v>102</v>
      </c>
      <c r="I34" s="44">
        <v>0.53</v>
      </c>
      <c r="J34" s="40">
        <f t="shared" si="0"/>
        <v>35.775</v>
      </c>
      <c r="K34" s="45"/>
    </row>
    <row r="35" ht="22" customHeight="1" spans="1:11">
      <c r="A35" s="8">
        <v>22</v>
      </c>
      <c r="B35" s="9" t="s">
        <v>60</v>
      </c>
      <c r="C35" s="9" t="s">
        <v>99</v>
      </c>
      <c r="D35" s="9" t="s">
        <v>103</v>
      </c>
      <c r="E35" s="10">
        <v>56</v>
      </c>
      <c r="F35" s="10"/>
      <c r="G35" s="10" t="s">
        <v>104</v>
      </c>
      <c r="H35" s="10" t="s">
        <v>105</v>
      </c>
      <c r="I35" s="44">
        <v>0.3</v>
      </c>
      <c r="J35" s="40">
        <f t="shared" si="0"/>
        <v>20.25</v>
      </c>
      <c r="K35" s="45"/>
    </row>
    <row r="36" ht="22" customHeight="1" spans="1:11">
      <c r="A36" s="8">
        <v>23</v>
      </c>
      <c r="B36" s="9" t="s">
        <v>60</v>
      </c>
      <c r="C36" s="9" t="s">
        <v>99</v>
      </c>
      <c r="D36" s="9" t="s">
        <v>106</v>
      </c>
      <c r="E36" s="10">
        <v>33</v>
      </c>
      <c r="F36" s="10"/>
      <c r="G36" s="10" t="s">
        <v>107</v>
      </c>
      <c r="H36" s="10"/>
      <c r="I36" s="44">
        <v>0.82</v>
      </c>
      <c r="J36" s="40">
        <f t="shared" si="0"/>
        <v>55.35</v>
      </c>
      <c r="K36" s="45"/>
    </row>
    <row r="37" ht="22" customHeight="1" spans="1:11">
      <c r="A37" s="8">
        <v>24</v>
      </c>
      <c r="B37" s="9" t="s">
        <v>60</v>
      </c>
      <c r="C37" s="9" t="s">
        <v>99</v>
      </c>
      <c r="D37" s="9" t="s">
        <v>108</v>
      </c>
      <c r="E37" s="10">
        <v>18</v>
      </c>
      <c r="F37" s="10">
        <v>80</v>
      </c>
      <c r="G37" s="10" t="s">
        <v>109</v>
      </c>
      <c r="H37" s="10" t="s">
        <v>110</v>
      </c>
      <c r="I37" s="44">
        <v>0.15</v>
      </c>
      <c r="J37" s="40">
        <f t="shared" si="0"/>
        <v>10.125</v>
      </c>
      <c r="K37" s="45"/>
    </row>
    <row r="38" ht="22" customHeight="1" spans="1:11">
      <c r="A38" s="8">
        <v>25</v>
      </c>
      <c r="B38" s="9" t="s">
        <v>60</v>
      </c>
      <c r="C38" s="30" t="s">
        <v>111</v>
      </c>
      <c r="D38" s="30" t="s">
        <v>112</v>
      </c>
      <c r="E38" s="10">
        <v>22</v>
      </c>
      <c r="F38" s="10"/>
      <c r="G38" s="15" t="s">
        <v>113</v>
      </c>
      <c r="H38" s="10" t="s">
        <v>114</v>
      </c>
      <c r="I38" s="39">
        <v>0.72</v>
      </c>
      <c r="J38" s="40">
        <f t="shared" si="0"/>
        <v>48.6</v>
      </c>
      <c r="K38" s="45"/>
    </row>
    <row r="39" ht="22" customHeight="1" spans="1:11">
      <c r="A39" s="8">
        <v>26</v>
      </c>
      <c r="B39" s="9" t="s">
        <v>60</v>
      </c>
      <c r="C39" s="30" t="s">
        <v>111</v>
      </c>
      <c r="D39" s="30" t="s">
        <v>115</v>
      </c>
      <c r="E39" s="10"/>
      <c r="F39" s="10"/>
      <c r="G39" s="15" t="s">
        <v>116</v>
      </c>
      <c r="H39" s="10"/>
      <c r="I39" s="39">
        <v>0.18</v>
      </c>
      <c r="J39" s="40">
        <f t="shared" si="0"/>
        <v>12.15</v>
      </c>
      <c r="K39" s="45"/>
    </row>
    <row r="40" ht="22" customHeight="1" spans="1:11">
      <c r="A40" s="8">
        <v>27</v>
      </c>
      <c r="B40" s="9" t="s">
        <v>60</v>
      </c>
      <c r="C40" s="30" t="s">
        <v>111</v>
      </c>
      <c r="D40" s="30" t="s">
        <v>117</v>
      </c>
      <c r="E40" s="31">
        <v>10</v>
      </c>
      <c r="F40" s="10"/>
      <c r="G40" s="15" t="s">
        <v>118</v>
      </c>
      <c r="H40" s="10"/>
      <c r="I40" s="39">
        <v>0.77</v>
      </c>
      <c r="J40" s="40">
        <f t="shared" si="0"/>
        <v>51.975</v>
      </c>
      <c r="K40" s="45"/>
    </row>
    <row r="41" ht="22" customHeight="1" spans="1:11">
      <c r="A41" s="8">
        <v>28</v>
      </c>
      <c r="B41" s="9" t="s">
        <v>60</v>
      </c>
      <c r="C41" s="9" t="s">
        <v>119</v>
      </c>
      <c r="D41" s="9" t="s">
        <v>120</v>
      </c>
      <c r="E41" s="10">
        <v>33</v>
      </c>
      <c r="F41" s="10">
        <v>65</v>
      </c>
      <c r="G41" s="10" t="s">
        <v>121</v>
      </c>
      <c r="H41" s="10" t="s">
        <v>122</v>
      </c>
      <c r="I41" s="44">
        <v>1.277</v>
      </c>
      <c r="J41" s="40">
        <f t="shared" si="0"/>
        <v>86.1975</v>
      </c>
      <c r="K41" s="45"/>
    </row>
    <row r="42" ht="22" customHeight="1" spans="1:11">
      <c r="A42" s="8">
        <v>29</v>
      </c>
      <c r="B42" s="9" t="s">
        <v>60</v>
      </c>
      <c r="C42" s="9" t="s">
        <v>123</v>
      </c>
      <c r="D42" s="9" t="s">
        <v>124</v>
      </c>
      <c r="E42" s="10">
        <v>10</v>
      </c>
      <c r="F42" s="10">
        <v>34</v>
      </c>
      <c r="G42" s="10" t="s">
        <v>125</v>
      </c>
      <c r="H42" s="10" t="s">
        <v>126</v>
      </c>
      <c r="I42" s="44">
        <v>0.2</v>
      </c>
      <c r="J42" s="40">
        <f t="shared" si="0"/>
        <v>13.5</v>
      </c>
      <c r="K42" s="45"/>
    </row>
    <row r="43" ht="22" customHeight="1" spans="1:11">
      <c r="A43" s="8">
        <v>30</v>
      </c>
      <c r="B43" s="9" t="s">
        <v>60</v>
      </c>
      <c r="C43" s="9" t="s">
        <v>123</v>
      </c>
      <c r="D43" s="9" t="s">
        <v>127</v>
      </c>
      <c r="E43" s="10">
        <v>13</v>
      </c>
      <c r="F43" s="10">
        <v>75</v>
      </c>
      <c r="G43" s="10" t="s">
        <v>128</v>
      </c>
      <c r="H43" s="10" t="s">
        <v>129</v>
      </c>
      <c r="I43" s="44">
        <v>0.35</v>
      </c>
      <c r="J43" s="40">
        <f t="shared" si="0"/>
        <v>23.625</v>
      </c>
      <c r="K43" s="45"/>
    </row>
    <row r="44" ht="22" customHeight="1" spans="1:11">
      <c r="A44" s="8">
        <v>31</v>
      </c>
      <c r="B44" s="9" t="s">
        <v>60</v>
      </c>
      <c r="C44" s="9" t="s">
        <v>123</v>
      </c>
      <c r="D44" s="9" t="s">
        <v>130</v>
      </c>
      <c r="E44" s="10">
        <v>33</v>
      </c>
      <c r="F44" s="10"/>
      <c r="G44" s="10" t="s">
        <v>131</v>
      </c>
      <c r="H44" s="10"/>
      <c r="I44" s="44">
        <v>0.23</v>
      </c>
      <c r="J44" s="40">
        <f t="shared" si="0"/>
        <v>15.525</v>
      </c>
      <c r="K44" s="45"/>
    </row>
    <row r="45" ht="22" customHeight="1" spans="1:11">
      <c r="A45" s="8">
        <v>32</v>
      </c>
      <c r="B45" s="9" t="s">
        <v>60</v>
      </c>
      <c r="C45" s="9" t="s">
        <v>123</v>
      </c>
      <c r="D45" s="9" t="s">
        <v>132</v>
      </c>
      <c r="E45" s="10">
        <v>37</v>
      </c>
      <c r="F45" s="10"/>
      <c r="G45" s="10" t="s">
        <v>133</v>
      </c>
      <c r="H45" s="10" t="s">
        <v>134</v>
      </c>
      <c r="I45" s="44">
        <v>0.37</v>
      </c>
      <c r="J45" s="40">
        <f t="shared" si="0"/>
        <v>24.975</v>
      </c>
      <c r="K45" s="45"/>
    </row>
    <row r="46" ht="22" customHeight="1" spans="1:11">
      <c r="A46" s="8">
        <v>33</v>
      </c>
      <c r="B46" s="9" t="s">
        <v>60</v>
      </c>
      <c r="C46" s="9" t="s">
        <v>123</v>
      </c>
      <c r="D46" s="9" t="s">
        <v>135</v>
      </c>
      <c r="E46" s="10">
        <v>41</v>
      </c>
      <c r="F46" s="10"/>
      <c r="G46" s="10" t="s">
        <v>136</v>
      </c>
      <c r="H46" s="10"/>
      <c r="I46" s="44">
        <v>0.7</v>
      </c>
      <c r="J46" s="40">
        <f t="shared" si="0"/>
        <v>47.25</v>
      </c>
      <c r="K46" s="45"/>
    </row>
    <row r="47" ht="22" customHeight="1" spans="1:11">
      <c r="A47" s="8"/>
      <c r="B47" s="24" t="s">
        <v>60</v>
      </c>
      <c r="C47" s="14" t="s">
        <v>40</v>
      </c>
      <c r="D47" s="14" t="s">
        <v>40</v>
      </c>
      <c r="E47" s="10"/>
      <c r="F47" s="10"/>
      <c r="G47" s="25" t="s">
        <v>41</v>
      </c>
      <c r="H47" s="10"/>
      <c r="I47" s="47">
        <f>SUBTOTAL(109,I30:I46)</f>
        <v>11.645</v>
      </c>
      <c r="J47" s="40">
        <f t="shared" si="0"/>
        <v>786.0375</v>
      </c>
      <c r="K47" s="45"/>
    </row>
    <row r="48" ht="22" customHeight="1" spans="1:11">
      <c r="A48" s="8">
        <v>34</v>
      </c>
      <c r="B48" s="12" t="s">
        <v>137</v>
      </c>
      <c r="C48" s="9" t="s">
        <v>138</v>
      </c>
      <c r="D48" s="9" t="s">
        <v>48</v>
      </c>
      <c r="E48" s="10">
        <v>18</v>
      </c>
      <c r="F48" s="10">
        <v>65</v>
      </c>
      <c r="G48" s="10" t="s">
        <v>49</v>
      </c>
      <c r="H48" s="10" t="s">
        <v>139</v>
      </c>
      <c r="I48" s="44">
        <v>0.22</v>
      </c>
      <c r="J48" s="40">
        <f t="shared" si="0"/>
        <v>14.85</v>
      </c>
      <c r="K48" s="45"/>
    </row>
    <row r="49" ht="22" customHeight="1" spans="1:11">
      <c r="A49" s="8">
        <v>35</v>
      </c>
      <c r="B49" s="12" t="s">
        <v>137</v>
      </c>
      <c r="C49" s="9" t="s">
        <v>138</v>
      </c>
      <c r="D49" s="9" t="s">
        <v>140</v>
      </c>
      <c r="E49" s="10">
        <v>15</v>
      </c>
      <c r="F49" s="10">
        <v>57</v>
      </c>
      <c r="G49" s="10" t="s">
        <v>141</v>
      </c>
      <c r="H49" s="10" t="s">
        <v>142</v>
      </c>
      <c r="I49" s="44">
        <v>0.75</v>
      </c>
      <c r="J49" s="40">
        <f t="shared" si="0"/>
        <v>50.625</v>
      </c>
      <c r="K49" s="45"/>
    </row>
    <row r="50" ht="22" customHeight="1" spans="1:11">
      <c r="A50" s="8">
        <v>36</v>
      </c>
      <c r="B50" s="12" t="s">
        <v>137</v>
      </c>
      <c r="C50" s="9" t="s">
        <v>138</v>
      </c>
      <c r="D50" s="9" t="s">
        <v>143</v>
      </c>
      <c r="E50" s="10">
        <v>10</v>
      </c>
      <c r="F50" s="10">
        <v>41</v>
      </c>
      <c r="G50" s="10" t="s">
        <v>144</v>
      </c>
      <c r="H50" s="10" t="s">
        <v>145</v>
      </c>
      <c r="I50" s="44">
        <v>1.3</v>
      </c>
      <c r="J50" s="40">
        <f t="shared" si="0"/>
        <v>87.75</v>
      </c>
      <c r="K50" s="45"/>
    </row>
    <row r="51" ht="22" customHeight="1" spans="1:11">
      <c r="A51" s="8">
        <v>37</v>
      </c>
      <c r="B51" s="12" t="s">
        <v>137</v>
      </c>
      <c r="C51" s="9" t="s">
        <v>138</v>
      </c>
      <c r="D51" s="9" t="s">
        <v>146</v>
      </c>
      <c r="E51" s="10">
        <v>12</v>
      </c>
      <c r="F51" s="10">
        <v>50</v>
      </c>
      <c r="G51" s="10" t="s">
        <v>147</v>
      </c>
      <c r="H51" s="10" t="s">
        <v>148</v>
      </c>
      <c r="I51" s="44">
        <v>0.65</v>
      </c>
      <c r="J51" s="40">
        <f t="shared" si="0"/>
        <v>43.875</v>
      </c>
      <c r="K51" s="45"/>
    </row>
    <row r="52" ht="22" customHeight="1" spans="1:11">
      <c r="A52" s="8">
        <v>38</v>
      </c>
      <c r="B52" s="12" t="s">
        <v>137</v>
      </c>
      <c r="C52" s="9" t="s">
        <v>149</v>
      </c>
      <c r="D52" s="9" t="s">
        <v>150</v>
      </c>
      <c r="E52" s="10">
        <v>18</v>
      </c>
      <c r="F52" s="10">
        <v>66</v>
      </c>
      <c r="G52" s="10" t="s">
        <v>151</v>
      </c>
      <c r="H52" s="10" t="s">
        <v>152</v>
      </c>
      <c r="I52" s="44">
        <v>0.4</v>
      </c>
      <c r="J52" s="40">
        <f t="shared" si="0"/>
        <v>27</v>
      </c>
      <c r="K52" s="45"/>
    </row>
    <row r="53" ht="22" customHeight="1" spans="1:11">
      <c r="A53" s="8">
        <v>39</v>
      </c>
      <c r="B53" s="12" t="s">
        <v>137</v>
      </c>
      <c r="C53" s="9" t="s">
        <v>149</v>
      </c>
      <c r="D53" s="9" t="s">
        <v>153</v>
      </c>
      <c r="E53" s="10">
        <v>11</v>
      </c>
      <c r="F53" s="10">
        <v>29</v>
      </c>
      <c r="G53" s="10" t="s">
        <v>154</v>
      </c>
      <c r="H53" s="10" t="s">
        <v>155</v>
      </c>
      <c r="I53" s="44">
        <v>0.62</v>
      </c>
      <c r="J53" s="40">
        <f t="shared" si="0"/>
        <v>41.85</v>
      </c>
      <c r="K53" s="45"/>
    </row>
    <row r="54" ht="22" customHeight="1" spans="1:11">
      <c r="A54" s="8">
        <v>40</v>
      </c>
      <c r="B54" s="12" t="s">
        <v>137</v>
      </c>
      <c r="C54" s="9" t="s">
        <v>156</v>
      </c>
      <c r="D54" s="9" t="s">
        <v>157</v>
      </c>
      <c r="E54" s="10">
        <v>42</v>
      </c>
      <c r="F54" s="10"/>
      <c r="G54" s="10" t="s">
        <v>158</v>
      </c>
      <c r="H54" s="10" t="s">
        <v>159</v>
      </c>
      <c r="I54" s="44">
        <v>0.42</v>
      </c>
      <c r="J54" s="40">
        <f t="shared" si="0"/>
        <v>28.35</v>
      </c>
      <c r="K54" s="45"/>
    </row>
    <row r="55" ht="22" customHeight="1" spans="1:11">
      <c r="A55" s="8">
        <v>41</v>
      </c>
      <c r="B55" s="12" t="s">
        <v>137</v>
      </c>
      <c r="C55" s="9" t="s">
        <v>160</v>
      </c>
      <c r="D55" s="9" t="s">
        <v>161</v>
      </c>
      <c r="E55" s="10">
        <v>32</v>
      </c>
      <c r="F55" s="10"/>
      <c r="G55" s="9" t="s">
        <v>162</v>
      </c>
      <c r="H55" s="10" t="s">
        <v>163</v>
      </c>
      <c r="I55" s="44">
        <v>0.55</v>
      </c>
      <c r="J55" s="40">
        <f t="shared" si="0"/>
        <v>37.125</v>
      </c>
      <c r="K55" s="45"/>
    </row>
    <row r="56" ht="22" customHeight="1" spans="1:11">
      <c r="A56" s="8">
        <v>42</v>
      </c>
      <c r="B56" s="12" t="s">
        <v>137</v>
      </c>
      <c r="C56" s="9" t="s">
        <v>160</v>
      </c>
      <c r="D56" s="9" t="s">
        <v>164</v>
      </c>
      <c r="E56" s="10">
        <v>29</v>
      </c>
      <c r="F56" s="10">
        <v>89</v>
      </c>
      <c r="G56" s="10" t="s">
        <v>165</v>
      </c>
      <c r="H56" s="10" t="s">
        <v>155</v>
      </c>
      <c r="I56" s="44">
        <v>0.22</v>
      </c>
      <c r="J56" s="40">
        <f t="shared" si="0"/>
        <v>14.85</v>
      </c>
      <c r="K56" s="45"/>
    </row>
    <row r="57" ht="22" customHeight="1" spans="1:11">
      <c r="A57" s="8">
        <v>43</v>
      </c>
      <c r="B57" s="12" t="s">
        <v>137</v>
      </c>
      <c r="C57" s="9" t="s">
        <v>160</v>
      </c>
      <c r="D57" s="9" t="s">
        <v>166</v>
      </c>
      <c r="E57" s="10">
        <v>27</v>
      </c>
      <c r="F57" s="10"/>
      <c r="G57" s="9" t="s">
        <v>167</v>
      </c>
      <c r="H57" s="10" t="s">
        <v>168</v>
      </c>
      <c r="I57" s="44">
        <v>0.28</v>
      </c>
      <c r="J57" s="40">
        <f t="shared" si="0"/>
        <v>18.9</v>
      </c>
      <c r="K57" s="45"/>
    </row>
    <row r="58" ht="22" customHeight="1" spans="1:11">
      <c r="A58" s="8">
        <v>44</v>
      </c>
      <c r="B58" s="14" t="s">
        <v>137</v>
      </c>
      <c r="C58" s="32" t="s">
        <v>169</v>
      </c>
      <c r="D58" s="32" t="s">
        <v>170</v>
      </c>
      <c r="E58" s="33">
        <v>13</v>
      </c>
      <c r="F58" s="33">
        <v>53</v>
      </c>
      <c r="G58" s="32" t="s">
        <v>171</v>
      </c>
      <c r="H58" s="32" t="s">
        <v>155</v>
      </c>
      <c r="I58" s="39">
        <v>0.3</v>
      </c>
      <c r="J58" s="40">
        <f t="shared" si="0"/>
        <v>20.25</v>
      </c>
      <c r="K58" s="45"/>
    </row>
    <row r="59" ht="22" customHeight="1" spans="1:11">
      <c r="A59" s="8"/>
      <c r="B59" s="11" t="s">
        <v>137</v>
      </c>
      <c r="C59" s="14" t="s">
        <v>40</v>
      </c>
      <c r="D59" s="14" t="s">
        <v>40</v>
      </c>
      <c r="E59" s="10"/>
      <c r="F59" s="10"/>
      <c r="G59" s="25" t="s">
        <v>41</v>
      </c>
      <c r="H59" s="10"/>
      <c r="I59" s="46">
        <f>SUBTOTAL(109,I48:I58)</f>
        <v>5.71</v>
      </c>
      <c r="J59" s="40">
        <f t="shared" si="0"/>
        <v>385.425</v>
      </c>
      <c r="K59" s="45"/>
    </row>
    <row r="60" ht="22" customHeight="1" spans="1:11">
      <c r="A60" s="8">
        <v>45</v>
      </c>
      <c r="B60" s="9" t="s">
        <v>172</v>
      </c>
      <c r="C60" s="9" t="s">
        <v>173</v>
      </c>
      <c r="D60" s="9" t="s">
        <v>174</v>
      </c>
      <c r="E60" s="10">
        <v>19</v>
      </c>
      <c r="F60" s="10">
        <v>64</v>
      </c>
      <c r="G60" s="10" t="s">
        <v>175</v>
      </c>
      <c r="H60" s="10" t="s">
        <v>176</v>
      </c>
      <c r="I60" s="44">
        <v>0.41</v>
      </c>
      <c r="J60" s="40">
        <f t="shared" si="0"/>
        <v>27.675</v>
      </c>
      <c r="K60" s="45"/>
    </row>
    <row r="61" ht="22" customHeight="1" spans="1:11">
      <c r="A61" s="8">
        <v>46</v>
      </c>
      <c r="B61" s="9" t="s">
        <v>172</v>
      </c>
      <c r="C61" s="9" t="s">
        <v>177</v>
      </c>
      <c r="D61" s="9" t="s">
        <v>82</v>
      </c>
      <c r="E61" s="10">
        <v>12</v>
      </c>
      <c r="F61" s="10">
        <v>39</v>
      </c>
      <c r="G61" s="10" t="s">
        <v>178</v>
      </c>
      <c r="H61" s="10" t="s">
        <v>179</v>
      </c>
      <c r="I61" s="44">
        <v>1.369</v>
      </c>
      <c r="J61" s="40">
        <f t="shared" si="0"/>
        <v>92.4075</v>
      </c>
      <c r="K61" s="45"/>
    </row>
    <row r="62" ht="22" customHeight="1" spans="1:11">
      <c r="A62" s="8">
        <v>47</v>
      </c>
      <c r="B62" s="9" t="s">
        <v>172</v>
      </c>
      <c r="C62" s="9" t="s">
        <v>180</v>
      </c>
      <c r="D62" s="9" t="s">
        <v>181</v>
      </c>
      <c r="E62" s="10">
        <v>34</v>
      </c>
      <c r="F62" s="10">
        <v>98</v>
      </c>
      <c r="G62" s="10" t="s">
        <v>182</v>
      </c>
      <c r="H62" s="10" t="s">
        <v>183</v>
      </c>
      <c r="I62" s="44">
        <v>1.2</v>
      </c>
      <c r="J62" s="40">
        <f t="shared" si="0"/>
        <v>81</v>
      </c>
      <c r="K62" s="45"/>
    </row>
    <row r="63" ht="22" customHeight="1" spans="1:11">
      <c r="A63" s="8"/>
      <c r="B63" s="24" t="s">
        <v>172</v>
      </c>
      <c r="C63" s="14" t="s">
        <v>40</v>
      </c>
      <c r="D63" s="14" t="s">
        <v>40</v>
      </c>
      <c r="E63" s="10"/>
      <c r="F63" s="10"/>
      <c r="G63" s="25" t="s">
        <v>41</v>
      </c>
      <c r="H63" s="10"/>
      <c r="I63" s="46">
        <f>SUBTOTAL(109,I60:I62)</f>
        <v>2.979</v>
      </c>
      <c r="J63" s="40">
        <f t="shared" si="0"/>
        <v>201.0825</v>
      </c>
      <c r="K63" s="45"/>
    </row>
    <row r="64" ht="22" customHeight="1" spans="1:11">
      <c r="A64" s="8">
        <v>48</v>
      </c>
      <c r="B64" s="9" t="s">
        <v>184</v>
      </c>
      <c r="C64" s="9" t="s">
        <v>185</v>
      </c>
      <c r="D64" s="9" t="s">
        <v>186</v>
      </c>
      <c r="E64" s="10">
        <v>32</v>
      </c>
      <c r="F64" s="10"/>
      <c r="G64" s="10" t="s">
        <v>187</v>
      </c>
      <c r="H64" s="10" t="s">
        <v>188</v>
      </c>
      <c r="I64" s="44">
        <v>0.549</v>
      </c>
      <c r="J64" s="40">
        <f t="shared" si="0"/>
        <v>37.0575</v>
      </c>
      <c r="K64" s="45"/>
    </row>
    <row r="65" ht="22" customHeight="1" spans="1:11">
      <c r="A65" s="8">
        <v>49</v>
      </c>
      <c r="B65" s="9" t="s">
        <v>184</v>
      </c>
      <c r="C65" s="9" t="s">
        <v>185</v>
      </c>
      <c r="D65" s="9" t="s">
        <v>189</v>
      </c>
      <c r="E65" s="10">
        <v>23</v>
      </c>
      <c r="F65" s="10">
        <v>88</v>
      </c>
      <c r="G65" s="10" t="s">
        <v>190</v>
      </c>
      <c r="H65" s="10" t="s">
        <v>191</v>
      </c>
      <c r="I65" s="44">
        <v>0.3</v>
      </c>
      <c r="J65" s="40">
        <f t="shared" si="0"/>
        <v>20.25</v>
      </c>
      <c r="K65" s="45"/>
    </row>
    <row r="66" ht="22" customHeight="1" spans="1:11">
      <c r="A66" s="8">
        <v>50</v>
      </c>
      <c r="B66" s="9" t="s">
        <v>184</v>
      </c>
      <c r="C66" s="9" t="s">
        <v>192</v>
      </c>
      <c r="D66" s="9" t="s">
        <v>193</v>
      </c>
      <c r="E66" s="10">
        <v>24</v>
      </c>
      <c r="F66" s="10">
        <v>59</v>
      </c>
      <c r="G66" s="10" t="s">
        <v>194</v>
      </c>
      <c r="H66" s="10" t="s">
        <v>195</v>
      </c>
      <c r="I66" s="44">
        <v>0.277</v>
      </c>
      <c r="J66" s="40">
        <f t="shared" si="0"/>
        <v>18.6975</v>
      </c>
      <c r="K66" s="45"/>
    </row>
    <row r="67" ht="22" customHeight="1" spans="1:11">
      <c r="A67" s="8">
        <v>51</v>
      </c>
      <c r="B67" s="9" t="s">
        <v>184</v>
      </c>
      <c r="C67" s="9" t="s">
        <v>192</v>
      </c>
      <c r="D67" s="9" t="s">
        <v>196</v>
      </c>
      <c r="E67" s="10">
        <v>12</v>
      </c>
      <c r="F67" s="10">
        <v>51</v>
      </c>
      <c r="G67" s="10" t="s">
        <v>197</v>
      </c>
      <c r="H67" s="10" t="s">
        <v>198</v>
      </c>
      <c r="I67" s="44">
        <v>0.45</v>
      </c>
      <c r="J67" s="40">
        <f t="shared" si="0"/>
        <v>30.375</v>
      </c>
      <c r="K67" s="45"/>
    </row>
    <row r="68" ht="22" customHeight="1" spans="1:11">
      <c r="A68" s="8">
        <v>52</v>
      </c>
      <c r="B68" s="9" t="s">
        <v>184</v>
      </c>
      <c r="C68" s="9" t="s">
        <v>199</v>
      </c>
      <c r="D68" s="9" t="s">
        <v>200</v>
      </c>
      <c r="E68" s="10">
        <v>32</v>
      </c>
      <c r="F68" s="10"/>
      <c r="G68" s="10" t="s">
        <v>201</v>
      </c>
      <c r="H68" s="10" t="s">
        <v>202</v>
      </c>
      <c r="I68" s="44">
        <v>0.35</v>
      </c>
      <c r="J68" s="40">
        <f t="shared" si="0"/>
        <v>23.625</v>
      </c>
      <c r="K68" s="45"/>
    </row>
    <row r="69" ht="22" customHeight="1" spans="1:11">
      <c r="A69" s="8">
        <v>53</v>
      </c>
      <c r="B69" s="9" t="s">
        <v>184</v>
      </c>
      <c r="C69" s="9" t="s">
        <v>203</v>
      </c>
      <c r="D69" s="9" t="s">
        <v>204</v>
      </c>
      <c r="E69" s="10">
        <v>10</v>
      </c>
      <c r="F69" s="10">
        <v>44</v>
      </c>
      <c r="G69" s="10" t="s">
        <v>205</v>
      </c>
      <c r="H69" s="10" t="s">
        <v>206</v>
      </c>
      <c r="I69" s="44">
        <v>0.26</v>
      </c>
      <c r="J69" s="40">
        <f t="shared" si="0"/>
        <v>17.55</v>
      </c>
      <c r="K69" s="45"/>
    </row>
    <row r="70" ht="22" customHeight="1" spans="1:11">
      <c r="A70" s="8">
        <v>54</v>
      </c>
      <c r="B70" s="9" t="s">
        <v>184</v>
      </c>
      <c r="C70" s="9" t="s">
        <v>203</v>
      </c>
      <c r="D70" s="9" t="s">
        <v>207</v>
      </c>
      <c r="E70" s="10">
        <v>11</v>
      </c>
      <c r="F70" s="10">
        <v>46</v>
      </c>
      <c r="G70" s="10" t="s">
        <v>208</v>
      </c>
      <c r="H70" s="10" t="s">
        <v>209</v>
      </c>
      <c r="I70" s="44">
        <v>0.2</v>
      </c>
      <c r="J70" s="40">
        <f t="shared" si="0"/>
        <v>13.5</v>
      </c>
      <c r="K70" s="45"/>
    </row>
    <row r="71" ht="22" customHeight="1" spans="1:11">
      <c r="A71" s="8"/>
      <c r="B71" s="24" t="s">
        <v>184</v>
      </c>
      <c r="C71" s="14" t="s">
        <v>40</v>
      </c>
      <c r="D71" s="14" t="s">
        <v>40</v>
      </c>
      <c r="E71" s="10"/>
      <c r="F71" s="10"/>
      <c r="G71" s="25" t="s">
        <v>41</v>
      </c>
      <c r="H71" s="10"/>
      <c r="I71" s="46">
        <f>SUBTOTAL(109,I64:I70)</f>
        <v>2.386</v>
      </c>
      <c r="J71" s="40">
        <f t="shared" si="0"/>
        <v>161.055</v>
      </c>
      <c r="K71" s="45"/>
    </row>
    <row r="72" ht="22" customHeight="1" spans="1:11">
      <c r="A72" s="8">
        <v>55</v>
      </c>
      <c r="B72" s="9" t="s">
        <v>210</v>
      </c>
      <c r="C72" s="9" t="s">
        <v>119</v>
      </c>
      <c r="D72" s="10" t="s">
        <v>211</v>
      </c>
      <c r="E72" s="48">
        <v>23</v>
      </c>
      <c r="F72" s="48">
        <v>53</v>
      </c>
      <c r="G72" s="10" t="s">
        <v>212</v>
      </c>
      <c r="H72" s="48" t="s">
        <v>213</v>
      </c>
      <c r="I72" s="44">
        <v>0.45</v>
      </c>
      <c r="J72" s="40">
        <f>I72*67.5</f>
        <v>30.375</v>
      </c>
      <c r="K72" s="45"/>
    </row>
    <row r="73" ht="22" customHeight="1" spans="1:11">
      <c r="A73" s="8"/>
      <c r="B73" s="24" t="s">
        <v>210</v>
      </c>
      <c r="C73" s="14" t="s">
        <v>40</v>
      </c>
      <c r="D73" s="14" t="s">
        <v>40</v>
      </c>
      <c r="E73" s="48"/>
      <c r="F73" s="48"/>
      <c r="G73" s="25" t="s">
        <v>41</v>
      </c>
      <c r="H73" s="48"/>
      <c r="I73" s="46">
        <f>SUBTOTAL(109,I72)</f>
        <v>0.45</v>
      </c>
      <c r="J73" s="40">
        <f>I73*67.5</f>
        <v>30.375</v>
      </c>
      <c r="K73" s="45"/>
    </row>
    <row r="74" ht="22" customHeight="1" spans="1:11">
      <c r="A74" s="8">
        <v>56</v>
      </c>
      <c r="B74" s="9" t="s">
        <v>214</v>
      </c>
      <c r="C74" s="9" t="s">
        <v>215</v>
      </c>
      <c r="D74" s="49" t="s">
        <v>216</v>
      </c>
      <c r="E74" s="48">
        <v>13</v>
      </c>
      <c r="F74" s="48"/>
      <c r="G74" s="10" t="s">
        <v>217</v>
      </c>
      <c r="H74" s="48" t="s">
        <v>218</v>
      </c>
      <c r="I74" s="44">
        <v>0.4</v>
      </c>
      <c r="J74" s="40">
        <f>I74*67.5</f>
        <v>27</v>
      </c>
      <c r="K74" s="45"/>
    </row>
    <row r="75" ht="22" customHeight="1" spans="1:11">
      <c r="A75" s="8">
        <v>57</v>
      </c>
      <c r="B75" s="14" t="s">
        <v>214</v>
      </c>
      <c r="C75" s="14" t="s">
        <v>215</v>
      </c>
      <c r="D75" s="50" t="s">
        <v>219</v>
      </c>
      <c r="E75" s="51">
        <v>66</v>
      </c>
      <c r="F75" s="51"/>
      <c r="G75" s="15" t="s">
        <v>220</v>
      </c>
      <c r="H75" s="51"/>
      <c r="I75" s="39">
        <v>0.8</v>
      </c>
      <c r="J75" s="40">
        <v>54</v>
      </c>
      <c r="K75" s="41" t="s">
        <v>221</v>
      </c>
    </row>
    <row r="76" ht="22" customHeight="1" spans="1:11">
      <c r="A76" s="8">
        <v>58</v>
      </c>
      <c r="B76" s="14" t="s">
        <v>214</v>
      </c>
      <c r="C76" s="14" t="s">
        <v>222</v>
      </c>
      <c r="D76" s="50" t="s">
        <v>223</v>
      </c>
      <c r="E76" s="51">
        <v>22</v>
      </c>
      <c r="F76" s="51"/>
      <c r="G76" s="15" t="s">
        <v>224</v>
      </c>
      <c r="H76" s="51"/>
      <c r="I76" s="39">
        <v>0.58</v>
      </c>
      <c r="J76" s="40">
        <v>40</v>
      </c>
      <c r="K76" s="41" t="s">
        <v>225</v>
      </c>
    </row>
    <row r="77" ht="22" customHeight="1" spans="1:11">
      <c r="A77" s="8">
        <v>59</v>
      </c>
      <c r="B77" s="14" t="s">
        <v>214</v>
      </c>
      <c r="C77" s="14" t="s">
        <v>222</v>
      </c>
      <c r="D77" s="50" t="s">
        <v>226</v>
      </c>
      <c r="E77" s="51">
        <v>21</v>
      </c>
      <c r="F77" s="51"/>
      <c r="G77" s="15" t="s">
        <v>227</v>
      </c>
      <c r="H77" s="51"/>
      <c r="I77" s="39">
        <v>0.57</v>
      </c>
      <c r="J77" s="40">
        <v>39</v>
      </c>
      <c r="K77" s="41" t="s">
        <v>228</v>
      </c>
    </row>
    <row r="78" ht="22" customHeight="1" spans="1:11">
      <c r="A78" s="8"/>
      <c r="B78" s="24" t="s">
        <v>214</v>
      </c>
      <c r="C78" s="14" t="s">
        <v>40</v>
      </c>
      <c r="D78" s="14" t="s">
        <v>40</v>
      </c>
      <c r="E78" s="48"/>
      <c r="F78" s="48"/>
      <c r="G78" s="25" t="s">
        <v>41</v>
      </c>
      <c r="H78" s="48"/>
      <c r="I78" s="46">
        <f>SUBTOTAL(109,I74:I74)</f>
        <v>0.4</v>
      </c>
      <c r="J78" s="40">
        <f>I78*67.5</f>
        <v>27</v>
      </c>
      <c r="K78" s="45"/>
    </row>
    <row r="79" ht="22" customHeight="1" spans="1:11">
      <c r="A79" s="8">
        <v>60</v>
      </c>
      <c r="B79" s="52" t="s">
        <v>229</v>
      </c>
      <c r="C79" s="52" t="s">
        <v>230</v>
      </c>
      <c r="D79" s="9" t="s">
        <v>231</v>
      </c>
      <c r="E79" s="9">
        <v>18</v>
      </c>
      <c r="F79" s="9">
        <v>80</v>
      </c>
      <c r="G79" s="10" t="s">
        <v>232</v>
      </c>
      <c r="H79" s="9" t="s">
        <v>233</v>
      </c>
      <c r="I79" s="44">
        <v>1.2</v>
      </c>
      <c r="J79" s="42">
        <f>I79*67.5</f>
        <v>81</v>
      </c>
      <c r="K79" s="45"/>
    </row>
    <row r="80" ht="22" customHeight="1" spans="1:11">
      <c r="A80" s="17"/>
      <c r="B80" s="52" t="s">
        <v>229</v>
      </c>
      <c r="C80" s="52" t="s">
        <v>230</v>
      </c>
      <c r="D80" s="9" t="s">
        <v>234</v>
      </c>
      <c r="E80" s="9">
        <v>13</v>
      </c>
      <c r="F80" s="9">
        <v>60</v>
      </c>
      <c r="G80" s="19"/>
      <c r="H80" s="19"/>
      <c r="I80" s="19"/>
      <c r="J80" s="43"/>
      <c r="K80" s="45"/>
    </row>
    <row r="81" ht="22" customHeight="1" spans="1:11">
      <c r="A81" s="8">
        <v>61</v>
      </c>
      <c r="B81" s="14" t="s">
        <v>229</v>
      </c>
      <c r="C81" s="14" t="s">
        <v>235</v>
      </c>
      <c r="D81" s="14" t="s">
        <v>236</v>
      </c>
      <c r="E81" s="14">
        <v>39</v>
      </c>
      <c r="F81" s="14"/>
      <c r="G81" s="10" t="s">
        <v>237</v>
      </c>
      <c r="H81" s="10" t="s">
        <v>238</v>
      </c>
      <c r="I81" s="53">
        <v>0.3</v>
      </c>
      <c r="J81" s="40">
        <f>I81*67.5</f>
        <v>20.25</v>
      </c>
      <c r="K81" s="45"/>
    </row>
    <row r="82" ht="22" customHeight="1" spans="1:11">
      <c r="A82" s="8">
        <v>62</v>
      </c>
      <c r="B82" s="9" t="s">
        <v>229</v>
      </c>
      <c r="C82" s="9" t="s">
        <v>239</v>
      </c>
      <c r="D82" s="9" t="s">
        <v>240</v>
      </c>
      <c r="E82" s="9">
        <v>19</v>
      </c>
      <c r="F82" s="9">
        <v>61</v>
      </c>
      <c r="G82" s="9" t="s">
        <v>241</v>
      </c>
      <c r="H82" s="9" t="s">
        <v>242</v>
      </c>
      <c r="I82" s="44">
        <v>0.6</v>
      </c>
      <c r="J82" s="40">
        <f>I82*67.5</f>
        <v>40.5</v>
      </c>
      <c r="K82" s="45"/>
    </row>
    <row r="83" ht="22" customHeight="1" spans="1:11">
      <c r="A83" s="8">
        <v>63</v>
      </c>
      <c r="B83" s="9" t="s">
        <v>229</v>
      </c>
      <c r="C83" s="9" t="s">
        <v>239</v>
      </c>
      <c r="D83" s="9" t="s">
        <v>243</v>
      </c>
      <c r="E83" s="9">
        <v>18</v>
      </c>
      <c r="F83" s="9"/>
      <c r="G83" s="9" t="s">
        <v>244</v>
      </c>
      <c r="H83" s="9" t="s">
        <v>245</v>
      </c>
      <c r="I83" s="44">
        <v>0.25</v>
      </c>
      <c r="J83" s="40">
        <f>I83*67.5</f>
        <v>16.875</v>
      </c>
      <c r="K83" s="45"/>
    </row>
    <row r="84" ht="22" customHeight="1" spans="1:11">
      <c r="A84" s="8">
        <v>64</v>
      </c>
      <c r="B84" s="9" t="s">
        <v>229</v>
      </c>
      <c r="C84" s="9" t="s">
        <v>239</v>
      </c>
      <c r="D84" s="9" t="s">
        <v>246</v>
      </c>
      <c r="E84" s="9">
        <v>13</v>
      </c>
      <c r="F84" s="9">
        <v>55</v>
      </c>
      <c r="G84" s="10" t="s">
        <v>247</v>
      </c>
      <c r="H84" s="9" t="s">
        <v>248</v>
      </c>
      <c r="I84" s="44">
        <v>0.525</v>
      </c>
      <c r="J84" s="40">
        <f t="shared" ref="J84:J89" si="1">I84*67.5</f>
        <v>35.4375</v>
      </c>
      <c r="K84" s="45"/>
    </row>
    <row r="85" ht="22" customHeight="1" spans="1:11">
      <c r="A85" s="8">
        <v>65</v>
      </c>
      <c r="B85" s="14" t="s">
        <v>229</v>
      </c>
      <c r="C85" s="14" t="s">
        <v>249</v>
      </c>
      <c r="D85" s="14" t="s">
        <v>250</v>
      </c>
      <c r="E85" s="14">
        <v>38</v>
      </c>
      <c r="F85" s="14"/>
      <c r="G85" s="10" t="s">
        <v>251</v>
      </c>
      <c r="H85" s="53" t="s">
        <v>252</v>
      </c>
      <c r="I85" s="44">
        <v>0.3</v>
      </c>
      <c r="J85" s="40">
        <f t="shared" si="1"/>
        <v>20.25</v>
      </c>
      <c r="K85" s="45"/>
    </row>
    <row r="86" ht="22" customHeight="1" spans="1:11">
      <c r="A86" s="26">
        <v>66</v>
      </c>
      <c r="B86" s="54" t="s">
        <v>229</v>
      </c>
      <c r="C86" s="54" t="s">
        <v>253</v>
      </c>
      <c r="D86" s="9" t="s">
        <v>254</v>
      </c>
      <c r="E86" s="9">
        <v>44</v>
      </c>
      <c r="F86" s="9"/>
      <c r="G86" s="10" t="s">
        <v>255</v>
      </c>
      <c r="H86" s="9" t="s">
        <v>256</v>
      </c>
      <c r="I86" s="44">
        <v>1.4</v>
      </c>
      <c r="J86" s="42">
        <f t="shared" si="1"/>
        <v>94.5</v>
      </c>
      <c r="K86" s="45"/>
    </row>
    <row r="87" ht="22" customHeight="1" spans="1:11">
      <c r="A87" s="28"/>
      <c r="B87" s="18"/>
      <c r="C87" s="18"/>
      <c r="D87" s="9" t="s">
        <v>257</v>
      </c>
      <c r="E87" s="9">
        <v>18</v>
      </c>
      <c r="F87" s="9">
        <v>98</v>
      </c>
      <c r="G87" s="19"/>
      <c r="H87" s="19"/>
      <c r="I87" s="19"/>
      <c r="J87" s="43"/>
      <c r="K87" s="45"/>
    </row>
    <row r="88" ht="22" customHeight="1" spans="1:11">
      <c r="A88" s="8">
        <v>67</v>
      </c>
      <c r="B88" s="9" t="s">
        <v>229</v>
      </c>
      <c r="C88" s="9" t="s">
        <v>253</v>
      </c>
      <c r="D88" s="9" t="s">
        <v>258</v>
      </c>
      <c r="E88" s="9">
        <v>14</v>
      </c>
      <c r="F88" s="9">
        <v>38</v>
      </c>
      <c r="G88" s="10" t="s">
        <v>259</v>
      </c>
      <c r="H88" s="9" t="s">
        <v>260</v>
      </c>
      <c r="I88" s="44">
        <v>0.265</v>
      </c>
      <c r="J88" s="40">
        <f t="shared" si="1"/>
        <v>17.8875</v>
      </c>
      <c r="K88" s="45"/>
    </row>
    <row r="89" ht="22" customHeight="1" spans="1:11">
      <c r="A89" s="8"/>
      <c r="B89" s="14" t="s">
        <v>229</v>
      </c>
      <c r="C89" s="14" t="s">
        <v>253</v>
      </c>
      <c r="D89" s="14" t="s">
        <v>261</v>
      </c>
      <c r="E89" s="14">
        <v>13</v>
      </c>
      <c r="F89" s="14">
        <v>43</v>
      </c>
      <c r="G89" s="15" t="s">
        <v>262</v>
      </c>
      <c r="H89" s="14" t="s">
        <v>263</v>
      </c>
      <c r="I89" s="39">
        <v>0.519</v>
      </c>
      <c r="J89" s="40">
        <f t="shared" si="1"/>
        <v>35.0325</v>
      </c>
      <c r="K89" s="60"/>
    </row>
    <row r="90" ht="22" customHeight="1" spans="1:11">
      <c r="A90" s="8"/>
      <c r="B90" s="24" t="s">
        <v>229</v>
      </c>
      <c r="C90" s="14" t="s">
        <v>40</v>
      </c>
      <c r="D90" s="14" t="s">
        <v>40</v>
      </c>
      <c r="E90" s="9"/>
      <c r="F90" s="9"/>
      <c r="G90" s="25" t="s">
        <v>41</v>
      </c>
      <c r="H90" s="9"/>
      <c r="I90" s="46">
        <f>SUBTOTAL(109,I79:I88)</f>
        <v>4.84</v>
      </c>
      <c r="J90" s="40">
        <f t="shared" ref="J90:J95" si="2">I90*67.5</f>
        <v>326.7</v>
      </c>
      <c r="K90" s="45"/>
    </row>
    <row r="91" ht="22" customHeight="1" spans="1:11">
      <c r="A91" s="8">
        <v>68</v>
      </c>
      <c r="B91" s="9" t="s">
        <v>264</v>
      </c>
      <c r="C91" s="9" t="s">
        <v>265</v>
      </c>
      <c r="D91" s="9" t="s">
        <v>266</v>
      </c>
      <c r="E91" s="10">
        <v>20</v>
      </c>
      <c r="F91" s="10">
        <v>61</v>
      </c>
      <c r="G91" s="10" t="s">
        <v>267</v>
      </c>
      <c r="H91" s="10" t="s">
        <v>268</v>
      </c>
      <c r="I91" s="44">
        <v>0.77</v>
      </c>
      <c r="J91" s="40">
        <f t="shared" si="2"/>
        <v>51.975</v>
      </c>
      <c r="K91" s="45"/>
    </row>
    <row r="92" ht="22" customHeight="1" spans="1:11">
      <c r="A92" s="8"/>
      <c r="B92" s="24" t="s">
        <v>264</v>
      </c>
      <c r="C92" s="14" t="s">
        <v>40</v>
      </c>
      <c r="D92" s="14" t="s">
        <v>40</v>
      </c>
      <c r="E92" s="10"/>
      <c r="F92" s="10"/>
      <c r="G92" s="25" t="s">
        <v>41</v>
      </c>
      <c r="H92" s="10"/>
      <c r="I92" s="46">
        <f>SUBTOTAL(109,I91)</f>
        <v>0.77</v>
      </c>
      <c r="J92" s="40">
        <f t="shared" si="2"/>
        <v>51.975</v>
      </c>
      <c r="K92" s="45"/>
    </row>
    <row r="93" ht="22" customHeight="1" spans="1:11">
      <c r="A93" s="8">
        <v>69</v>
      </c>
      <c r="B93" s="9" t="s">
        <v>269</v>
      </c>
      <c r="C93" s="9" t="s">
        <v>270</v>
      </c>
      <c r="D93" s="9" t="s">
        <v>271</v>
      </c>
      <c r="E93" s="10">
        <v>47</v>
      </c>
      <c r="F93" s="10"/>
      <c r="G93" s="10" t="s">
        <v>272</v>
      </c>
      <c r="H93" s="10" t="s">
        <v>273</v>
      </c>
      <c r="I93" s="44">
        <v>1.717</v>
      </c>
      <c r="J93" s="40">
        <f t="shared" si="2"/>
        <v>115.8975</v>
      </c>
      <c r="K93" s="45"/>
    </row>
    <row r="94" ht="22" customHeight="1" spans="1:11">
      <c r="A94" s="8">
        <v>70</v>
      </c>
      <c r="B94" s="9" t="s">
        <v>269</v>
      </c>
      <c r="C94" s="9" t="s">
        <v>270</v>
      </c>
      <c r="D94" s="9" t="s">
        <v>274</v>
      </c>
      <c r="E94" s="10">
        <v>20</v>
      </c>
      <c r="F94" s="10"/>
      <c r="G94" s="10" t="s">
        <v>275</v>
      </c>
      <c r="H94" s="10" t="s">
        <v>276</v>
      </c>
      <c r="I94" s="44">
        <v>0.13</v>
      </c>
      <c r="J94" s="40">
        <f t="shared" si="2"/>
        <v>8.775</v>
      </c>
      <c r="K94" s="45"/>
    </row>
    <row r="95" ht="22" customHeight="1" spans="1:11">
      <c r="A95" s="55"/>
      <c r="B95" s="56" t="s">
        <v>269</v>
      </c>
      <c r="C95" s="57" t="s">
        <v>40</v>
      </c>
      <c r="D95" s="57" t="s">
        <v>40</v>
      </c>
      <c r="E95" s="58"/>
      <c r="F95" s="58"/>
      <c r="G95" s="59" t="s">
        <v>41</v>
      </c>
      <c r="H95" s="58"/>
      <c r="I95" s="61">
        <f>SUBTOTAL(109,I93:I94)</f>
        <v>1.847</v>
      </c>
      <c r="J95" s="62">
        <f t="shared" si="2"/>
        <v>124.6725</v>
      </c>
      <c r="K95" s="63"/>
    </row>
  </sheetData>
  <autoFilter ref="A2:K94">
    <extLst/>
  </autoFilter>
  <mergeCells count="36">
    <mergeCell ref="A1:K1"/>
    <mergeCell ref="A2:K2"/>
    <mergeCell ref="A6:A7"/>
    <mergeCell ref="A9:A10"/>
    <mergeCell ref="A11:A12"/>
    <mergeCell ref="A26:A27"/>
    <mergeCell ref="A79:A80"/>
    <mergeCell ref="A86:A87"/>
    <mergeCell ref="B6:B7"/>
    <mergeCell ref="B11:B12"/>
    <mergeCell ref="B26:B27"/>
    <mergeCell ref="B86:B87"/>
    <mergeCell ref="C6:C7"/>
    <mergeCell ref="C11:C12"/>
    <mergeCell ref="C26:C27"/>
    <mergeCell ref="C86:C87"/>
    <mergeCell ref="G6:G7"/>
    <mergeCell ref="G11:G12"/>
    <mergeCell ref="G26:G27"/>
    <mergeCell ref="G79:G80"/>
    <mergeCell ref="G86:G87"/>
    <mergeCell ref="H6:H7"/>
    <mergeCell ref="H11:H12"/>
    <mergeCell ref="H26:H27"/>
    <mergeCell ref="H79:H80"/>
    <mergeCell ref="H86:H87"/>
    <mergeCell ref="I6:I7"/>
    <mergeCell ref="I11:I12"/>
    <mergeCell ref="I26:I27"/>
    <mergeCell ref="I79:I80"/>
    <mergeCell ref="I86:I87"/>
    <mergeCell ref="J6:J7"/>
    <mergeCell ref="J11:J12"/>
    <mergeCell ref="J26:J27"/>
    <mergeCell ref="J79:J80"/>
    <mergeCell ref="J86:J87"/>
  </mergeCells>
  <printOptions horizontalCentered="1"/>
  <pageMargins left="0.393055555555556" right="0.393055555555556" top="0.432638888888889" bottom="0.511805555555556" header="0.393055555555556" footer="0.275"/>
  <pageSetup paperSize="9" fitToHeight="0" orientation="portrait" horizontalDpi="600" verticalDpi="600"/>
  <headerFooter alignWithMargins="0">
    <oddFooter>&amp;C&amp;10 第&amp;P页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1111111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伍国新</dc:creator>
  <cp:lastModifiedBy>海成</cp:lastModifiedBy>
  <dcterms:created xsi:type="dcterms:W3CDTF">2020-02-06T08:52:00Z</dcterms:created>
  <cp:lastPrinted>2020-11-06T09:34:00Z</cp:lastPrinted>
  <dcterms:modified xsi:type="dcterms:W3CDTF">2021-08-11T06:41:37Z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