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definedNames>
    <definedName name="_xlnm._FilterDatabase" localSheetId="0" hidden="1">Sheet1!$A$2:$R$75</definedName>
    <definedName name="_xlnm.Print_Titles" localSheetId="0">Sheet1!$3:$4</definedName>
    <definedName name="_xlnm.Print_Area" localSheetId="0">Sheet1!$A$1:$Q$75</definedName>
  </definedNames>
  <calcPr calcId="144525"/>
</workbook>
</file>

<file path=xl/sharedStrings.xml><?xml version="1.0" encoding="utf-8"?>
<sst xmlns="http://schemas.openxmlformats.org/spreadsheetml/2006/main" count="577" uniqueCount="325">
  <si>
    <t>附件2</t>
  </si>
  <si>
    <t>台山市农村公路“十四五”规划县道提档升级建设项目表</t>
  </si>
  <si>
    <t>序号</t>
  </si>
  <si>
    <t>项目名称</t>
  </si>
  <si>
    <t>路线编号</t>
  </si>
  <si>
    <t>路线名称</t>
  </si>
  <si>
    <t>现状路线编号</t>
  </si>
  <si>
    <t>现状路线名称</t>
  </si>
  <si>
    <t>路段起止名称</t>
  </si>
  <si>
    <t>调整前原路线起止桩号</t>
  </si>
  <si>
    <t>里程</t>
  </si>
  <si>
    <t>现状技术状况</t>
  </si>
  <si>
    <t>改建情况</t>
  </si>
  <si>
    <t>项目属性（1：通建制村单改双；2：通高速公路四升三；3：通国道单改双；4:通省道单改双；5：县道四升三）</t>
  </si>
  <si>
    <t>备注</t>
  </si>
  <si>
    <t>起点名称</t>
  </si>
  <si>
    <t>止点名称</t>
  </si>
  <si>
    <t>起点桩号</t>
  </si>
  <si>
    <t>止点桩号</t>
  </si>
  <si>
    <t>（公里）</t>
  </si>
  <si>
    <t>技术等级</t>
  </si>
  <si>
    <t>改建等级</t>
  </si>
  <si>
    <t>建设里程
（公里）</t>
  </si>
  <si>
    <t>估算总投资
（万元）</t>
  </si>
  <si>
    <t>合计</t>
  </si>
  <si>
    <t>县道X801线大江至白坭坡路口段改建工程</t>
  </si>
  <si>
    <t>江门市X801</t>
  </si>
  <si>
    <t>甫草-大塘</t>
  </si>
  <si>
    <t>Y392440781</t>
  </si>
  <si>
    <t>大江-平迳</t>
  </si>
  <si>
    <t>甫草</t>
  </si>
  <si>
    <t>塘腌</t>
  </si>
  <si>
    <t>四级</t>
  </si>
  <si>
    <t>三级</t>
  </si>
  <si>
    <t>YE39440781</t>
  </si>
  <si>
    <t>塘腌-茅莲</t>
  </si>
  <si>
    <t>茅莲</t>
  </si>
  <si>
    <t>Y456440781</t>
  </si>
  <si>
    <t>井岗-蚬坑</t>
  </si>
  <si>
    <t>井岗</t>
  </si>
  <si>
    <t>环龙桥</t>
  </si>
  <si>
    <t>C716440781</t>
  </si>
  <si>
    <t>井岗-新塘</t>
  </si>
  <si>
    <t>锦龙路口</t>
  </si>
  <si>
    <t>C060440781</t>
  </si>
  <si>
    <t>新塘村-白坭坡</t>
  </si>
  <si>
    <t>白坭坡路口</t>
  </si>
  <si>
    <t>台山市四九至水步新建公路工程</t>
  </si>
  <si>
    <t>Y404440781</t>
  </si>
  <si>
    <t>桥兴-新塘</t>
  </si>
  <si>
    <t>新塘</t>
  </si>
  <si>
    <t>一级</t>
  </si>
  <si>
    <t>Y479440781</t>
  </si>
  <si>
    <t>五十-石古村</t>
  </si>
  <si>
    <t>五十桥</t>
  </si>
  <si>
    <t>—</t>
  </si>
  <si>
    <t>四九圩</t>
  </si>
  <si>
    <t>学业中学</t>
  </si>
  <si>
    <t>YE54440781</t>
  </si>
  <si>
    <t>四九至大塘</t>
  </si>
  <si>
    <t>凤华村</t>
  </si>
  <si>
    <t>大塘道班</t>
  </si>
  <si>
    <t>县道X802爱国亭至广海港段改扩建工程</t>
  </si>
  <si>
    <t>江门市X802</t>
  </si>
  <si>
    <t>爱国亭-广海港</t>
  </si>
  <si>
    <t>Y367440781</t>
  </si>
  <si>
    <t>爱国亭-糖厂</t>
  </si>
  <si>
    <t>爱国亭</t>
  </si>
  <si>
    <t>斗山大桥</t>
  </si>
  <si>
    <t>二级</t>
  </si>
  <si>
    <t>S386440781</t>
  </si>
  <si>
    <t>赤电线</t>
  </si>
  <si>
    <t>那洲</t>
  </si>
  <si>
    <t>Y484440781</t>
  </si>
  <si>
    <t>斗海线-东山</t>
  </si>
  <si>
    <t>东山</t>
  </si>
  <si>
    <t>CB01440781</t>
  </si>
  <si>
    <t>广海圩段旧麻阳线</t>
  </si>
  <si>
    <t>广海中心小学</t>
  </si>
  <si>
    <t>北门头</t>
  </si>
  <si>
    <t>Y334440781</t>
  </si>
  <si>
    <t>广海-南湾</t>
  </si>
  <si>
    <t>南湾</t>
  </si>
  <si>
    <t>C405440781</t>
  </si>
  <si>
    <t>广海码头-环城社区</t>
  </si>
  <si>
    <t>校杯石村</t>
  </si>
  <si>
    <t>UG60440781</t>
  </si>
  <si>
    <t>校杯石村-水闸</t>
  </si>
  <si>
    <t>大沙环保工业区</t>
  </si>
  <si>
    <t>Y469440781</t>
  </si>
  <si>
    <t>广海-广海港</t>
  </si>
  <si>
    <t>广海港</t>
  </si>
  <si>
    <t>县道X531台山汽车总站至芦霞段改建</t>
  </si>
  <si>
    <t>X531</t>
  </si>
  <si>
    <t>台山汽车总站至新会天湖</t>
  </si>
  <si>
    <t>Y472440781</t>
  </si>
  <si>
    <t>台城-紫霞</t>
  </si>
  <si>
    <t>台山汽车总站</t>
  </si>
  <si>
    <t>兴华花园</t>
  </si>
  <si>
    <t>Y516440781</t>
  </si>
  <si>
    <t>台城-大安村</t>
  </si>
  <si>
    <t>大安村</t>
  </si>
  <si>
    <t>Y328440781</t>
  </si>
  <si>
    <t>芦霞-河北</t>
  </si>
  <si>
    <t>芦霞</t>
  </si>
  <si>
    <t>台山市水步沙田岗至大江渡头改建工程</t>
  </si>
  <si>
    <t>Y400440781</t>
  </si>
  <si>
    <t>沙田岗-渡头</t>
  </si>
  <si>
    <t>沙田岗</t>
  </si>
  <si>
    <t>渡头</t>
  </si>
  <si>
    <t>县道X803线三社至横溪段改建工程</t>
  </si>
  <si>
    <t>江门市X803</t>
  </si>
  <si>
    <t>三社-石龙</t>
  </si>
  <si>
    <t>C065440781</t>
  </si>
  <si>
    <t>大塘-龙田</t>
  </si>
  <si>
    <t>三社凤楼</t>
  </si>
  <si>
    <t>塘洞大塘</t>
  </si>
  <si>
    <t>Y326440781</t>
  </si>
  <si>
    <t>三八中学-环塘</t>
  </si>
  <si>
    <t>横溪村</t>
  </si>
  <si>
    <t>县道X536线长江圩至朗溪段改建工程</t>
  </si>
  <si>
    <t>X536</t>
  </si>
  <si>
    <t>朗南-开平冲口</t>
  </si>
  <si>
    <t>Y302440781</t>
  </si>
  <si>
    <t>望楼岗-长江</t>
  </si>
  <si>
    <t>长江圩</t>
  </si>
  <si>
    <t>下屯</t>
  </si>
  <si>
    <t>CA11440781</t>
  </si>
  <si>
    <t>白电线</t>
  </si>
  <si>
    <t>白沙圩</t>
  </si>
  <si>
    <t>Y304440781</t>
  </si>
  <si>
    <t>白沙-朗溪</t>
  </si>
  <si>
    <t>朗溪坡溪</t>
  </si>
  <si>
    <t>县道X541线高龙至三洞段改建工程</t>
  </si>
  <si>
    <t>X541</t>
  </si>
  <si>
    <t>开平高龙-狗山前</t>
  </si>
  <si>
    <t>Y332440781</t>
  </si>
  <si>
    <t>三洞-高龙</t>
  </si>
  <si>
    <t>开平台山交界</t>
  </si>
  <si>
    <t>三洞</t>
  </si>
  <si>
    <t>县道X804线沙栏至洞安段改建工程</t>
  </si>
  <si>
    <t>江门市X804</t>
  </si>
  <si>
    <t>沙栏-东溪</t>
  </si>
  <si>
    <t>Y500440781</t>
  </si>
  <si>
    <t>沙栏-东安村</t>
  </si>
  <si>
    <t>沙栏</t>
  </si>
  <si>
    <t>洞安</t>
  </si>
  <si>
    <t>县道X804线那陵至海宴桥段改建工程</t>
  </si>
  <si>
    <t>Y344440781</t>
  </si>
  <si>
    <t>海宴-碌古</t>
  </si>
  <si>
    <t>那陵</t>
  </si>
  <si>
    <t>海宴桥</t>
  </si>
  <si>
    <t>县道X804线春南桥至望头段改建工程</t>
  </si>
  <si>
    <t>Y342440781</t>
  </si>
  <si>
    <t>百寿亭-望头</t>
  </si>
  <si>
    <t>春南桥</t>
  </si>
  <si>
    <t>望头</t>
  </si>
  <si>
    <t>县道X804线沙边至东溪段改建工程</t>
  </si>
  <si>
    <t>Y316440781</t>
  </si>
  <si>
    <t>东溪-沙边</t>
  </si>
  <si>
    <t>沙边</t>
  </si>
  <si>
    <t>东溪</t>
  </si>
  <si>
    <t>县道X805线太平电站至陶瓷厂段改建工程</t>
  </si>
  <si>
    <t>江门市X805</t>
  </si>
  <si>
    <t>太平电站-大担</t>
  </si>
  <si>
    <t>Y319440781</t>
  </si>
  <si>
    <t>红花-太平电站</t>
  </si>
  <si>
    <t>太平电站</t>
  </si>
  <si>
    <t>陶瓷厂</t>
  </si>
  <si>
    <t>县道X806线庙边至西泽段改建工程</t>
  </si>
  <si>
    <t>江门市X806</t>
  </si>
  <si>
    <t>新一至塘底</t>
  </si>
  <si>
    <t>Y354440781</t>
  </si>
  <si>
    <t>支路口-庙边</t>
  </si>
  <si>
    <t>庙边</t>
  </si>
  <si>
    <t>西泽</t>
  </si>
  <si>
    <t>县道X806线塘底段改建工程</t>
  </si>
  <si>
    <t>YE83440781</t>
  </si>
  <si>
    <t>大同市至塘底</t>
  </si>
  <si>
    <t>塘底村</t>
  </si>
  <si>
    <t>塘底路口</t>
  </si>
  <si>
    <t>县道X807线福安路口至工业区出口段改建工程</t>
  </si>
  <si>
    <t>江门市X807</t>
  </si>
  <si>
    <t>龙门水库-宝兴</t>
  </si>
  <si>
    <t>福安路口</t>
  </si>
  <si>
    <t>工业区出口</t>
  </si>
  <si>
    <t>县道X808线长坑水库尾至茅莲段改建工程</t>
  </si>
  <si>
    <t>江门市X808</t>
  </si>
  <si>
    <t>长坑-芦霞</t>
  </si>
  <si>
    <t>Y401440781</t>
  </si>
  <si>
    <t>水步-扫管塘水库</t>
  </si>
  <si>
    <t>长坑水库尾</t>
  </si>
  <si>
    <t>长坑水库坝脚</t>
  </si>
  <si>
    <t>县道X808线甘边至芦霞龙升段改建工程</t>
  </si>
  <si>
    <t>Y377440781</t>
  </si>
  <si>
    <t>水步-甘边</t>
  </si>
  <si>
    <t>甘边路口</t>
  </si>
  <si>
    <t>甘边</t>
  </si>
  <si>
    <t>YE37440781</t>
  </si>
  <si>
    <t>东升-甘边</t>
  </si>
  <si>
    <t>芦霞龙升</t>
  </si>
  <si>
    <t>县道X809线龙山花园至朱洞段改建工程</t>
  </si>
  <si>
    <t>江门市X809</t>
  </si>
  <si>
    <t>桂水路口-里边</t>
  </si>
  <si>
    <t>Y476440781</t>
  </si>
  <si>
    <t>台城-岭背中学</t>
  </si>
  <si>
    <t>龙山花园</t>
  </si>
  <si>
    <t>岭背</t>
  </si>
  <si>
    <t>Y408440781</t>
  </si>
  <si>
    <t>水南-水西</t>
  </si>
  <si>
    <t>平岗</t>
  </si>
  <si>
    <t>C702440781</t>
  </si>
  <si>
    <t>江南-平岗</t>
  </si>
  <si>
    <t>江南村</t>
  </si>
  <si>
    <t>Y388440781</t>
  </si>
  <si>
    <t>水南-朱洞</t>
  </si>
  <si>
    <t>朱洞</t>
  </si>
  <si>
    <t>县道X809线里边段改建工程</t>
  </si>
  <si>
    <t>YE81440781</t>
  </si>
  <si>
    <t>思乡亭-里边</t>
  </si>
  <si>
    <t>里边路口</t>
  </si>
  <si>
    <t>里边</t>
  </si>
  <si>
    <t>县道X810线牛山水库至月角路口段改建工程</t>
  </si>
  <si>
    <t>江门市X810</t>
  </si>
  <si>
    <t>红岭-三合</t>
  </si>
  <si>
    <t>Y410440781</t>
  </si>
  <si>
    <t>老婆山-牛山</t>
  </si>
  <si>
    <t>牛山水库</t>
  </si>
  <si>
    <t>月角路口</t>
  </si>
  <si>
    <t>县道X811线龙溪至镇口段改建工程</t>
  </si>
  <si>
    <t>江门市X811</t>
  </si>
  <si>
    <t>都斛圩-浮石</t>
  </si>
  <si>
    <t>Y487440781</t>
  </si>
  <si>
    <t>牛尾山-龙和</t>
  </si>
  <si>
    <t>龙溪桥</t>
  </si>
  <si>
    <t>牛尾桥</t>
  </si>
  <si>
    <t>Y447440781</t>
  </si>
  <si>
    <t>安南-地罗</t>
  </si>
  <si>
    <t>镇口</t>
  </si>
  <si>
    <t>县道X812黄茅海跨海通道赤溪东出口至田头段改扩建工程</t>
  </si>
  <si>
    <t>江门市X812</t>
  </si>
  <si>
    <t>猪仔迳-六福</t>
  </si>
  <si>
    <t>Y347440781</t>
  </si>
  <si>
    <t>猪仔迳-田头</t>
  </si>
  <si>
    <t>猪仔迳</t>
  </si>
  <si>
    <t>田头</t>
  </si>
  <si>
    <t>县道X812线田头至六福段改建工程</t>
  </si>
  <si>
    <t>Y349440781</t>
  </si>
  <si>
    <t>六福-杨梅</t>
  </si>
  <si>
    <t>六福</t>
  </si>
  <si>
    <t>县道X813线岭背至小江段改建工程</t>
  </si>
  <si>
    <t>江门市X813</t>
  </si>
  <si>
    <t>隆文-小江</t>
  </si>
  <si>
    <t>Y322440781</t>
  </si>
  <si>
    <t>岭背-小江</t>
  </si>
  <si>
    <t>小江</t>
  </si>
  <si>
    <t>台山市川岛镇下川独湾至茅湾海防执勤道路改建工程</t>
  </si>
  <si>
    <t>江门市X814</t>
  </si>
  <si>
    <t>独湾-王府洲</t>
  </si>
  <si>
    <t>Y407440781</t>
  </si>
  <si>
    <t>林场-茅湾</t>
  </si>
  <si>
    <t>独湾林场</t>
  </si>
  <si>
    <t>茅湾</t>
  </si>
  <si>
    <t>县道X814线茅湾至王府洲段改建工程</t>
  </si>
  <si>
    <t>YE29440781</t>
  </si>
  <si>
    <t>茅湾-牛塘</t>
  </si>
  <si>
    <t>牛塘</t>
  </si>
  <si>
    <t>Y459440781</t>
  </si>
  <si>
    <t>南澳-牛塘</t>
  </si>
  <si>
    <t>旅游区出口</t>
  </si>
  <si>
    <t>县道X815线松朗至三角塘段改建工程</t>
  </si>
  <si>
    <t>江门市X815</t>
  </si>
  <si>
    <t>东郊路口至长龙工业区</t>
  </si>
  <si>
    <t>Y526440781</t>
  </si>
  <si>
    <t>松朗-车朗</t>
  </si>
  <si>
    <t>松朗圩尾</t>
  </si>
  <si>
    <t>车朗</t>
  </si>
  <si>
    <t>Y389440781</t>
  </si>
  <si>
    <t>四九-五十</t>
  </si>
  <si>
    <t>五十圩</t>
  </si>
  <si>
    <t>北峰山路口</t>
  </si>
  <si>
    <t>S534440781</t>
  </si>
  <si>
    <t>圣北线</t>
  </si>
  <si>
    <t>网地路口</t>
  </si>
  <si>
    <t>YE55440781</t>
  </si>
  <si>
    <t>四九至营村</t>
  </si>
  <si>
    <t>龙安</t>
  </si>
  <si>
    <t>松头路口</t>
  </si>
  <si>
    <t>YE56440781</t>
  </si>
  <si>
    <t>四九至五四</t>
  </si>
  <si>
    <t>Y362440781</t>
  </si>
  <si>
    <t>四九-秋鱼角</t>
  </si>
  <si>
    <t>四九农场</t>
  </si>
  <si>
    <t>Y468440781</t>
  </si>
  <si>
    <t>选矿场-秋鱼角</t>
  </si>
  <si>
    <t>选矿场</t>
  </si>
  <si>
    <t>Y361440781</t>
  </si>
  <si>
    <t>四九-选矿场</t>
  </si>
  <si>
    <t>三角塘</t>
  </si>
  <si>
    <t>县道X816线方济各至三洲圩段改建工程</t>
  </si>
  <si>
    <t>江门市X816</t>
  </si>
  <si>
    <t>上川方济各至猕猴保护区</t>
  </si>
  <si>
    <t>C344440781</t>
  </si>
  <si>
    <t>朱家庄-教堂</t>
  </si>
  <si>
    <t>上川方济各</t>
  </si>
  <si>
    <t>朱家庄</t>
  </si>
  <si>
    <t>Y310440781</t>
  </si>
  <si>
    <t>黄茅头-大澳</t>
  </si>
  <si>
    <t>三洲圩</t>
  </si>
  <si>
    <t>县道X540线深井至联和段改建工程</t>
  </si>
  <si>
    <t>X540</t>
  </si>
  <si>
    <t>深井-飞鼠山</t>
  </si>
  <si>
    <t>Y523440781</t>
  </si>
  <si>
    <t>小江-深井</t>
  </si>
  <si>
    <t>深井镇</t>
  </si>
  <si>
    <t>湖山路口</t>
  </si>
  <si>
    <t>Y315440781</t>
  </si>
  <si>
    <t>罗谷迳-小江</t>
  </si>
  <si>
    <t>联和</t>
  </si>
  <si>
    <t>县道X539线罗谷迳至联和段改建工程</t>
  </si>
  <si>
    <t>X539</t>
  </si>
  <si>
    <t>东深线-赤台线</t>
  </si>
  <si>
    <t>罗谷迳--小江</t>
  </si>
  <si>
    <t>罗谷迳</t>
  </si>
  <si>
    <t>深井联和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</si>
</sst>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00_ "/>
  </numFmts>
  <fonts count="27"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>
      <alignment vertical="center"/>
    </xf>
    <xf numFmtId="0" fontId="7" fillId="22" borderId="0">
      <alignment vertical="center"/>
    </xf>
    <xf numFmtId="0" fontId="23" fillId="19" borderId="2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7" fillId="4" borderId="0">
      <alignment vertical="center"/>
    </xf>
    <xf numFmtId="0" fontId="14" fillId="8" borderId="0">
      <alignment vertical="center"/>
    </xf>
    <xf numFmtId="43" fontId="0" fillId="0" borderId="0">
      <alignment vertical="center"/>
    </xf>
    <xf numFmtId="0" fontId="15" fillId="4" borderId="0">
      <alignment vertical="center"/>
    </xf>
    <xf numFmtId="0" fontId="21" fillId="0" borderId="0">
      <alignment vertical="center"/>
    </xf>
    <xf numFmtId="9" fontId="0" fillId="0" borderId="0">
      <alignment vertical="center"/>
    </xf>
    <xf numFmtId="0" fontId="13" fillId="0" borderId="0">
      <alignment vertical="center"/>
    </xf>
    <xf numFmtId="0" fontId="0" fillId="13" borderId="23">
      <alignment vertical="center"/>
    </xf>
    <xf numFmtId="0" fontId="15" fillId="7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8" fillId="0" borderId="22">
      <alignment vertical="center"/>
    </xf>
    <xf numFmtId="0" fontId="9" fillId="0" borderId="20">
      <alignment vertical="center"/>
    </xf>
    <xf numFmtId="0" fontId="15" fillId="23" borderId="0">
      <alignment vertical="center"/>
    </xf>
    <xf numFmtId="0" fontId="12" fillId="0" borderId="25">
      <alignment vertical="center"/>
    </xf>
    <xf numFmtId="0" fontId="15" fillId="15" borderId="0">
      <alignment vertical="center"/>
    </xf>
    <xf numFmtId="0" fontId="17" fillId="12" borderId="21">
      <alignment vertical="center"/>
    </xf>
    <xf numFmtId="0" fontId="24" fillId="12" borderId="26">
      <alignment vertical="center"/>
    </xf>
    <xf numFmtId="0" fontId="8" fillId="3" borderId="19">
      <alignment vertical="center"/>
    </xf>
    <xf numFmtId="0" fontId="7" fillId="19" borderId="0">
      <alignment vertical="center"/>
    </xf>
    <xf numFmtId="0" fontId="15" fillId="16" borderId="0">
      <alignment vertical="center"/>
    </xf>
    <xf numFmtId="0" fontId="25" fillId="0" borderId="27">
      <alignment vertical="center"/>
    </xf>
    <xf numFmtId="0" fontId="19" fillId="0" borderId="24">
      <alignment vertical="center"/>
    </xf>
    <xf numFmtId="0" fontId="16" fillId="0" borderId="0"/>
    <xf numFmtId="0" fontId="26" fillId="22" borderId="0">
      <alignment vertical="center"/>
    </xf>
    <xf numFmtId="0" fontId="22" fillId="18" borderId="0">
      <alignment vertical="center"/>
    </xf>
    <xf numFmtId="0" fontId="7" fillId="21" borderId="0">
      <alignment vertical="center"/>
    </xf>
    <xf numFmtId="0" fontId="15" fillId="11" borderId="0">
      <alignment vertical="center"/>
    </xf>
    <xf numFmtId="0" fontId="7" fillId="20" borderId="0">
      <alignment vertical="center"/>
    </xf>
    <xf numFmtId="0" fontId="7" fillId="2" borderId="0">
      <alignment vertical="center"/>
    </xf>
    <xf numFmtId="0" fontId="7" fillId="8" borderId="0">
      <alignment vertical="center"/>
    </xf>
    <xf numFmtId="0" fontId="7" fillId="7" borderId="0">
      <alignment vertical="center"/>
    </xf>
    <xf numFmtId="0" fontId="15" fillId="10" borderId="0">
      <alignment vertical="center"/>
    </xf>
    <xf numFmtId="0" fontId="15" fillId="15" borderId="0">
      <alignment vertical="center"/>
    </xf>
    <xf numFmtId="0" fontId="7" fillId="6" borderId="0">
      <alignment vertical="center"/>
    </xf>
    <xf numFmtId="0" fontId="7" fillId="6" borderId="0">
      <alignment vertical="center"/>
    </xf>
    <xf numFmtId="0" fontId="15" fillId="9" borderId="0">
      <alignment vertical="center"/>
    </xf>
    <xf numFmtId="0" fontId="7" fillId="2" borderId="0">
      <alignment vertical="center"/>
    </xf>
    <xf numFmtId="0" fontId="15" fillId="9" borderId="0">
      <alignment vertical="center"/>
    </xf>
    <xf numFmtId="0" fontId="15" fillId="14" borderId="0">
      <alignment vertical="center"/>
    </xf>
    <xf numFmtId="0" fontId="7" fillId="5" borderId="0">
      <alignment vertical="center"/>
    </xf>
    <xf numFmtId="0" fontId="15" fillId="17" borderId="0">
      <alignment vertical="center"/>
    </xf>
    <xf numFmtId="0" fontId="7" fillId="0" borderId="0">
      <alignment vertical="center"/>
    </xf>
  </cellStyleXfs>
  <cellXfs count="56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50" applyNumberFormat="1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4" xfId="0" applyBorder="1" applyAlignment="1"/>
    <xf numFmtId="49" fontId="2" fillId="0" borderId="8" xfId="5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49" fontId="2" fillId="0" borderId="1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49" fontId="2" fillId="0" borderId="12" xfId="50" applyNumberFormat="1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49" fontId="2" fillId="0" borderId="8" xfId="50" applyNumberFormat="1" applyFont="1" applyBorder="1" applyAlignment="1">
      <alignment vertical="center" wrapText="1"/>
    </xf>
    <xf numFmtId="0" fontId="0" fillId="0" borderId="5" xfId="0" applyBorder="1" applyAlignment="1"/>
    <xf numFmtId="177" fontId="0" fillId="0" borderId="10" xfId="50" applyNumberFormat="1" applyFont="1" applyBorder="1" applyAlignment="1">
      <alignment horizontal="center" vertical="center" wrapText="1"/>
    </xf>
    <xf numFmtId="0" fontId="0" fillId="0" borderId="10" xfId="50" applyFont="1" applyBorder="1" applyAlignment="1">
      <alignment horizontal="center" vertical="center" wrapText="1"/>
    </xf>
    <xf numFmtId="0" fontId="0" fillId="0" borderId="8" xfId="50" applyFont="1" applyBorder="1" applyAlignment="1">
      <alignment horizontal="center" vertical="center" wrapText="1"/>
    </xf>
    <xf numFmtId="176" fontId="0" fillId="0" borderId="10" xfId="50" applyNumberFormat="1" applyFont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49" fontId="2" fillId="0" borderId="14" xfId="50" applyNumberFormat="1" applyFont="1" applyBorder="1" applyAlignment="1">
      <alignment horizontal="center" vertical="center" wrapText="1"/>
    </xf>
    <xf numFmtId="0" fontId="0" fillId="0" borderId="14" xfId="0" applyBorder="1" applyAlignment="1"/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/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76" fontId="0" fillId="0" borderId="17" xfId="0" applyNumberForma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台山市普通省道建议调整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6"/>
  <sheetViews>
    <sheetView tabSelected="1" view="pageBreakPreview" zoomScale="130" zoomScaleNormal="100" workbookViewId="0">
      <pane xSplit="4" ySplit="4" topLeftCell="O65" activePane="bottomRight" state="frozen"/>
      <selection/>
      <selection pane="topRight"/>
      <selection pane="bottomLeft"/>
      <selection pane="bottomRight" activeCell="D65" sqref="D65"/>
    </sheetView>
  </sheetViews>
  <sheetFormatPr defaultColWidth="9" defaultRowHeight="14.25"/>
  <cols>
    <col min="1" max="1" width="6.75" style="2" customWidth="1"/>
    <col min="2" max="2" width="21.375" style="2" customWidth="1"/>
    <col min="4" max="4" width="14.25" style="2" customWidth="1"/>
    <col min="5" max="5" width="13.75" style="2" customWidth="1"/>
    <col min="6" max="6" width="13.75" style="2" hidden="1" customWidth="1"/>
    <col min="9" max="10" width="9.375" style="2" customWidth="1"/>
    <col min="16" max="16" width="17.25" customWidth="1"/>
    <col min="17" max="17" width="8.55" style="2" customWidth="1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4" customHeight="1" spans="1:17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4" spans="1:1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  <c r="I3" s="27" t="s">
        <v>9</v>
      </c>
      <c r="J3" s="11"/>
      <c r="K3" s="10" t="s">
        <v>10</v>
      </c>
      <c r="L3" s="10" t="s">
        <v>11</v>
      </c>
      <c r="M3" s="28" t="s">
        <v>12</v>
      </c>
      <c r="N3" s="29"/>
      <c r="O3" s="30"/>
      <c r="P3" s="10" t="s">
        <v>13</v>
      </c>
      <c r="Q3" s="44" t="s">
        <v>14</v>
      </c>
    </row>
    <row r="4" ht="49.5" customHeight="1" spans="1:17">
      <c r="A4" s="12"/>
      <c r="B4" s="8"/>
      <c r="C4" s="13"/>
      <c r="D4" s="13"/>
      <c r="E4" s="13"/>
      <c r="F4" s="13"/>
      <c r="G4" s="14" t="s">
        <v>15</v>
      </c>
      <c r="H4" s="14" t="s">
        <v>16</v>
      </c>
      <c r="I4" s="31" t="s">
        <v>17</v>
      </c>
      <c r="J4" s="31" t="s">
        <v>18</v>
      </c>
      <c r="K4" s="14" t="s">
        <v>19</v>
      </c>
      <c r="L4" s="32" t="s">
        <v>20</v>
      </c>
      <c r="M4" s="31" t="s">
        <v>21</v>
      </c>
      <c r="N4" s="33" t="s">
        <v>22</v>
      </c>
      <c r="O4" s="10" t="s">
        <v>23</v>
      </c>
      <c r="P4" s="34"/>
      <c r="Q4" s="45"/>
    </row>
    <row r="5" customFormat="1" ht="26" customHeight="1" spans="1:17">
      <c r="A5" s="15" t="s">
        <v>24</v>
      </c>
      <c r="B5" s="16"/>
      <c r="C5" s="16"/>
      <c r="D5" s="16"/>
      <c r="E5" s="16"/>
      <c r="F5" s="16"/>
      <c r="G5" s="16"/>
      <c r="H5" s="16"/>
      <c r="I5" s="16"/>
      <c r="J5" s="16"/>
      <c r="K5" s="35">
        <f>SUBTOTAL(109,K6:K75)</f>
        <v>242.533</v>
      </c>
      <c r="L5" s="36"/>
      <c r="M5" s="37"/>
      <c r="N5" s="35">
        <f>SUBTOTAL(109,N6:N75)</f>
        <v>243.704</v>
      </c>
      <c r="O5" s="38">
        <f>SUBTOTAL(109,O6:O75)</f>
        <v>258661.6</v>
      </c>
      <c r="P5" s="34"/>
      <c r="Q5" s="45"/>
    </row>
    <row r="6" s="1" customFormat="1" ht="28.5" customHeight="1" spans="1:18">
      <c r="A6" s="17">
        <v>1</v>
      </c>
      <c r="B6" s="18" t="s">
        <v>25</v>
      </c>
      <c r="C6" s="18" t="s">
        <v>26</v>
      </c>
      <c r="D6" s="18" t="s">
        <v>27</v>
      </c>
      <c r="E6" s="18" t="s">
        <v>28</v>
      </c>
      <c r="F6" s="18" t="s">
        <v>29</v>
      </c>
      <c r="G6" s="18" t="s">
        <v>30</v>
      </c>
      <c r="H6" s="18" t="s">
        <v>31</v>
      </c>
      <c r="I6" s="18">
        <v>3.4</v>
      </c>
      <c r="J6" s="18">
        <v>4.416</v>
      </c>
      <c r="K6" s="18">
        <v>1.016</v>
      </c>
      <c r="L6" s="18" t="s">
        <v>32</v>
      </c>
      <c r="M6" s="19" t="s">
        <v>33</v>
      </c>
      <c r="N6" s="19">
        <f>SUM(K6:K10)</f>
        <v>6.58</v>
      </c>
      <c r="O6" s="39">
        <f>N6*150</f>
        <v>987</v>
      </c>
      <c r="P6" s="40">
        <v>125</v>
      </c>
      <c r="Q6" s="46"/>
      <c r="R6" s="1">
        <v>1</v>
      </c>
    </row>
    <row r="7" s="1" customFormat="1" ht="28.5" customHeight="1" spans="1:18">
      <c r="A7" s="17">
        <v>2</v>
      </c>
      <c r="B7" s="18"/>
      <c r="C7" s="18" t="s">
        <v>26</v>
      </c>
      <c r="D7" s="18" t="s">
        <v>27</v>
      </c>
      <c r="E7" s="18" t="s">
        <v>34</v>
      </c>
      <c r="F7" s="18" t="s">
        <v>35</v>
      </c>
      <c r="G7" s="18" t="s">
        <v>31</v>
      </c>
      <c r="H7" s="18" t="s">
        <v>36</v>
      </c>
      <c r="I7" s="18">
        <v>0</v>
      </c>
      <c r="J7" s="18">
        <v>3.009</v>
      </c>
      <c r="K7" s="18">
        <v>3.009</v>
      </c>
      <c r="L7" s="18" t="s">
        <v>32</v>
      </c>
      <c r="M7" s="21"/>
      <c r="N7" s="21"/>
      <c r="O7" s="41"/>
      <c r="P7" s="40"/>
      <c r="Q7" s="46"/>
      <c r="R7" s="1">
        <v>1</v>
      </c>
    </row>
    <row r="8" s="1" customFormat="1" ht="28.5" customHeight="1" spans="1:18">
      <c r="A8" s="17">
        <v>3</v>
      </c>
      <c r="B8" s="18"/>
      <c r="C8" s="18" t="s">
        <v>26</v>
      </c>
      <c r="D8" s="18" t="s">
        <v>27</v>
      </c>
      <c r="E8" s="18" t="s">
        <v>37</v>
      </c>
      <c r="F8" s="18" t="s">
        <v>38</v>
      </c>
      <c r="G8" s="18" t="s">
        <v>39</v>
      </c>
      <c r="H8" s="18" t="s">
        <v>40</v>
      </c>
      <c r="I8" s="18">
        <v>0</v>
      </c>
      <c r="J8" s="18">
        <v>0.221</v>
      </c>
      <c r="K8" s="18">
        <v>0.221</v>
      </c>
      <c r="L8" s="18" t="s">
        <v>32</v>
      </c>
      <c r="M8" s="21"/>
      <c r="N8" s="21"/>
      <c r="O8" s="41"/>
      <c r="P8" s="40"/>
      <c r="Q8" s="46"/>
      <c r="R8" s="1">
        <v>1</v>
      </c>
    </row>
    <row r="9" s="1" customFormat="1" ht="28.5" customHeight="1" spans="1:18">
      <c r="A9" s="17">
        <v>4</v>
      </c>
      <c r="B9" s="18"/>
      <c r="C9" s="18" t="s">
        <v>26</v>
      </c>
      <c r="D9" s="18" t="s">
        <v>27</v>
      </c>
      <c r="E9" s="18" t="s">
        <v>41</v>
      </c>
      <c r="F9" s="18" t="s">
        <v>42</v>
      </c>
      <c r="G9" s="18" t="s">
        <v>40</v>
      </c>
      <c r="H9" s="18" t="s">
        <v>43</v>
      </c>
      <c r="I9" s="18">
        <v>0</v>
      </c>
      <c r="J9" s="18">
        <v>2.189</v>
      </c>
      <c r="K9" s="18">
        <v>2.189</v>
      </c>
      <c r="L9" s="18" t="s">
        <v>32</v>
      </c>
      <c r="M9" s="21"/>
      <c r="N9" s="21"/>
      <c r="O9" s="41"/>
      <c r="P9" s="40"/>
      <c r="Q9" s="46"/>
      <c r="R9" s="1">
        <v>1</v>
      </c>
    </row>
    <row r="10" s="1" customFormat="1" ht="28.5" customHeight="1" spans="1:18">
      <c r="A10" s="17">
        <v>5</v>
      </c>
      <c r="B10" s="18"/>
      <c r="C10" s="18" t="s">
        <v>26</v>
      </c>
      <c r="D10" s="18" t="s">
        <v>27</v>
      </c>
      <c r="E10" s="18" t="s">
        <v>44</v>
      </c>
      <c r="F10" s="18" t="s">
        <v>45</v>
      </c>
      <c r="G10" s="18" t="s">
        <v>43</v>
      </c>
      <c r="H10" s="18" t="s">
        <v>46</v>
      </c>
      <c r="I10" s="18">
        <v>0.139</v>
      </c>
      <c r="J10" s="18">
        <v>0.284</v>
      </c>
      <c r="K10" s="18">
        <v>0.145</v>
      </c>
      <c r="L10" s="18" t="s">
        <v>32</v>
      </c>
      <c r="M10" s="22"/>
      <c r="N10" s="22"/>
      <c r="O10" s="42"/>
      <c r="P10" s="40"/>
      <c r="Q10" s="46"/>
      <c r="R10" s="1">
        <v>1</v>
      </c>
    </row>
    <row r="11" s="1" customFormat="1" ht="28.5" customHeight="1" spans="1:18">
      <c r="A11" s="17">
        <v>6</v>
      </c>
      <c r="B11" s="19" t="s">
        <v>47</v>
      </c>
      <c r="C11" s="18" t="s">
        <v>26</v>
      </c>
      <c r="D11" s="18" t="s">
        <v>27</v>
      </c>
      <c r="E11" s="18" t="s">
        <v>48</v>
      </c>
      <c r="F11" s="18" t="s">
        <v>49</v>
      </c>
      <c r="G11" s="18" t="s">
        <v>46</v>
      </c>
      <c r="H11" s="18" t="s">
        <v>50</v>
      </c>
      <c r="I11" s="18">
        <v>3.156</v>
      </c>
      <c r="J11" s="18">
        <v>3.613</v>
      </c>
      <c r="K11" s="18">
        <v>0.457</v>
      </c>
      <c r="L11" s="18" t="s">
        <v>32</v>
      </c>
      <c r="M11" s="19" t="s">
        <v>51</v>
      </c>
      <c r="N11" s="19">
        <v>14.468</v>
      </c>
      <c r="O11" s="39">
        <v>125810</v>
      </c>
      <c r="P11" s="40">
        <v>15</v>
      </c>
      <c r="Q11" s="46"/>
      <c r="R11" s="1">
        <v>1</v>
      </c>
    </row>
    <row r="12" s="1" customFormat="1" ht="28.5" customHeight="1" spans="1:18">
      <c r="A12" s="20">
        <v>7</v>
      </c>
      <c r="B12" s="21"/>
      <c r="C12" s="18" t="s">
        <v>26</v>
      </c>
      <c r="D12" s="18" t="s">
        <v>27</v>
      </c>
      <c r="E12" s="18" t="s">
        <v>52</v>
      </c>
      <c r="F12" s="18" t="s">
        <v>53</v>
      </c>
      <c r="G12" s="18" t="s">
        <v>50</v>
      </c>
      <c r="H12" s="18" t="s">
        <v>54</v>
      </c>
      <c r="I12" s="18">
        <v>8.137</v>
      </c>
      <c r="J12" s="18">
        <v>0</v>
      </c>
      <c r="K12" s="18">
        <v>8.137</v>
      </c>
      <c r="L12" s="18" t="s">
        <v>32</v>
      </c>
      <c r="M12" s="21"/>
      <c r="N12" s="21"/>
      <c r="O12" s="41"/>
      <c r="P12" s="40">
        <v>15</v>
      </c>
      <c r="Q12" s="46"/>
      <c r="R12" s="1">
        <v>1</v>
      </c>
    </row>
    <row r="13" s="1" customFormat="1" ht="28.5" customHeight="1" spans="1:18">
      <c r="A13" s="17">
        <v>8</v>
      </c>
      <c r="B13" s="21"/>
      <c r="C13" s="18" t="s">
        <v>26</v>
      </c>
      <c r="D13" s="18" t="s">
        <v>27</v>
      </c>
      <c r="E13" s="18" t="s">
        <v>55</v>
      </c>
      <c r="F13" s="18" t="s">
        <v>55</v>
      </c>
      <c r="G13" s="18" t="s">
        <v>56</v>
      </c>
      <c r="H13" s="18" t="s">
        <v>57</v>
      </c>
      <c r="I13" s="18">
        <v>0</v>
      </c>
      <c r="J13" s="18">
        <v>0.54</v>
      </c>
      <c r="K13" s="18">
        <v>0.54</v>
      </c>
      <c r="L13" s="18" t="s">
        <v>32</v>
      </c>
      <c r="M13" s="21"/>
      <c r="N13" s="21"/>
      <c r="O13" s="41"/>
      <c r="P13" s="40"/>
      <c r="Q13" s="46"/>
      <c r="R13" s="1">
        <v>1</v>
      </c>
    </row>
    <row r="14" s="1" customFormat="1" ht="28.5" customHeight="1" spans="1:18">
      <c r="A14" s="20">
        <v>9</v>
      </c>
      <c r="B14" s="21"/>
      <c r="C14" s="18" t="s">
        <v>26</v>
      </c>
      <c r="D14" s="18" t="s">
        <v>27</v>
      </c>
      <c r="E14" s="18" t="s">
        <v>58</v>
      </c>
      <c r="F14" s="18" t="s">
        <v>59</v>
      </c>
      <c r="G14" s="18" t="s">
        <v>57</v>
      </c>
      <c r="H14" s="18" t="s">
        <v>60</v>
      </c>
      <c r="I14" s="18">
        <v>0</v>
      </c>
      <c r="J14" s="18">
        <v>1.133</v>
      </c>
      <c r="K14" s="18">
        <v>1.133</v>
      </c>
      <c r="L14" s="18" t="s">
        <v>32</v>
      </c>
      <c r="M14" s="21"/>
      <c r="N14" s="21"/>
      <c r="O14" s="41"/>
      <c r="P14" s="40">
        <v>15</v>
      </c>
      <c r="Q14" s="47"/>
      <c r="R14" s="1">
        <v>1</v>
      </c>
    </row>
    <row r="15" s="1" customFormat="1" ht="28.5" customHeight="1" spans="1:18">
      <c r="A15" s="17">
        <v>10</v>
      </c>
      <c r="B15" s="22"/>
      <c r="C15" s="18" t="s">
        <v>26</v>
      </c>
      <c r="D15" s="18" t="s">
        <v>27</v>
      </c>
      <c r="E15" s="18" t="s">
        <v>58</v>
      </c>
      <c r="F15" s="18" t="s">
        <v>59</v>
      </c>
      <c r="G15" s="18" t="s">
        <v>60</v>
      </c>
      <c r="H15" s="18" t="s">
        <v>61</v>
      </c>
      <c r="I15" s="18">
        <v>1.133</v>
      </c>
      <c r="J15" s="18">
        <v>4.211</v>
      </c>
      <c r="K15" s="18">
        <v>3.078</v>
      </c>
      <c r="L15" s="18" t="s">
        <v>32</v>
      </c>
      <c r="M15" s="22"/>
      <c r="N15" s="22"/>
      <c r="O15" s="42"/>
      <c r="P15" s="40">
        <v>155</v>
      </c>
      <c r="Q15" s="47"/>
      <c r="R15" s="1">
        <v>1</v>
      </c>
    </row>
    <row r="16" s="1" customFormat="1" ht="28.5" customHeight="1" spans="1:17">
      <c r="A16" s="20">
        <v>11</v>
      </c>
      <c r="B16" s="21" t="s">
        <v>62</v>
      </c>
      <c r="C16" s="23" t="s">
        <v>63</v>
      </c>
      <c r="D16" s="23" t="s">
        <v>64</v>
      </c>
      <c r="E16" s="23" t="s">
        <v>65</v>
      </c>
      <c r="F16" s="23" t="s">
        <v>66</v>
      </c>
      <c r="G16" s="23" t="s">
        <v>67</v>
      </c>
      <c r="H16" s="23" t="s">
        <v>68</v>
      </c>
      <c r="I16" s="23">
        <v>0</v>
      </c>
      <c r="J16" s="23">
        <v>1.305</v>
      </c>
      <c r="K16" s="23">
        <v>1.305</v>
      </c>
      <c r="L16" s="23" t="s">
        <v>33</v>
      </c>
      <c r="M16" s="21" t="s">
        <v>69</v>
      </c>
      <c r="N16" s="21">
        <f>SUM(K16:K23)</f>
        <v>18.534</v>
      </c>
      <c r="O16" s="41">
        <f>N16*550</f>
        <v>10193.7</v>
      </c>
      <c r="P16" s="40"/>
      <c r="Q16" s="47"/>
    </row>
    <row r="17" s="1" customFormat="1" ht="28.5" customHeight="1" spans="1:17">
      <c r="A17" s="17">
        <v>12</v>
      </c>
      <c r="B17" s="21"/>
      <c r="C17" s="23" t="s">
        <v>63</v>
      </c>
      <c r="D17" s="23" t="s">
        <v>64</v>
      </c>
      <c r="E17" s="23" t="s">
        <v>70</v>
      </c>
      <c r="F17" s="23" t="s">
        <v>71</v>
      </c>
      <c r="G17" s="23" t="s">
        <v>68</v>
      </c>
      <c r="H17" s="23" t="s">
        <v>72</v>
      </c>
      <c r="I17" s="23">
        <v>52.637</v>
      </c>
      <c r="J17" s="23">
        <v>57.388</v>
      </c>
      <c r="K17" s="23">
        <v>4.751</v>
      </c>
      <c r="L17" s="23" t="s">
        <v>33</v>
      </c>
      <c r="M17" s="21"/>
      <c r="N17" s="21"/>
      <c r="O17" s="41"/>
      <c r="P17" s="40"/>
      <c r="Q17" s="47"/>
    </row>
    <row r="18" s="1" customFormat="1" ht="28.5" customHeight="1" spans="1:17">
      <c r="A18" s="20">
        <v>13</v>
      </c>
      <c r="B18" s="21"/>
      <c r="C18" s="23" t="s">
        <v>63</v>
      </c>
      <c r="D18" s="23" t="s">
        <v>64</v>
      </c>
      <c r="E18" s="23" t="s">
        <v>73</v>
      </c>
      <c r="F18" s="23" t="s">
        <v>74</v>
      </c>
      <c r="G18" s="23" t="s">
        <v>72</v>
      </c>
      <c r="H18" s="23" t="s">
        <v>75</v>
      </c>
      <c r="I18" s="23">
        <v>0</v>
      </c>
      <c r="J18" s="23">
        <v>4.418</v>
      </c>
      <c r="K18" s="23">
        <v>4.418</v>
      </c>
      <c r="L18" s="23" t="s">
        <v>33</v>
      </c>
      <c r="M18" s="21"/>
      <c r="N18" s="21"/>
      <c r="O18" s="41"/>
      <c r="P18" s="40"/>
      <c r="Q18" s="47"/>
    </row>
    <row r="19" s="1" customFormat="1" ht="28.5" customHeight="1" spans="1:17">
      <c r="A19" s="17">
        <v>14</v>
      </c>
      <c r="B19" s="21"/>
      <c r="C19" s="23" t="s">
        <v>63</v>
      </c>
      <c r="D19" s="23" t="s">
        <v>64</v>
      </c>
      <c r="E19" s="23" t="s">
        <v>76</v>
      </c>
      <c r="F19" s="23" t="s">
        <v>77</v>
      </c>
      <c r="G19" s="23" t="s">
        <v>78</v>
      </c>
      <c r="H19" s="23" t="s">
        <v>79</v>
      </c>
      <c r="I19" s="23">
        <v>1.929</v>
      </c>
      <c r="J19" s="23">
        <v>0</v>
      </c>
      <c r="K19" s="23">
        <v>1.929</v>
      </c>
      <c r="L19" s="23" t="s">
        <v>33</v>
      </c>
      <c r="M19" s="21"/>
      <c r="N19" s="21"/>
      <c r="O19" s="41"/>
      <c r="P19" s="40"/>
      <c r="Q19" s="47"/>
    </row>
    <row r="20" s="1" customFormat="1" ht="28.5" customHeight="1" spans="1:17">
      <c r="A20" s="20">
        <v>15</v>
      </c>
      <c r="B20" s="21"/>
      <c r="C20" s="23" t="s">
        <v>63</v>
      </c>
      <c r="D20" s="23" t="s">
        <v>64</v>
      </c>
      <c r="E20" s="23" t="s">
        <v>80</v>
      </c>
      <c r="F20" s="23" t="s">
        <v>81</v>
      </c>
      <c r="G20" s="23" t="s">
        <v>79</v>
      </c>
      <c r="H20" s="23" t="s">
        <v>82</v>
      </c>
      <c r="I20" s="23">
        <v>0</v>
      </c>
      <c r="J20" s="23">
        <v>2.22</v>
      </c>
      <c r="K20" s="23">
        <v>2.22</v>
      </c>
      <c r="L20" s="23" t="s">
        <v>33</v>
      </c>
      <c r="M20" s="21"/>
      <c r="N20" s="21"/>
      <c r="O20" s="41"/>
      <c r="P20" s="40"/>
      <c r="Q20" s="47"/>
    </row>
    <row r="21" s="1" customFormat="1" ht="28.5" customHeight="1" spans="1:17">
      <c r="A21" s="17">
        <v>16</v>
      </c>
      <c r="B21" s="21"/>
      <c r="C21" s="23" t="s">
        <v>63</v>
      </c>
      <c r="D21" s="23" t="s">
        <v>64</v>
      </c>
      <c r="E21" s="23" t="s">
        <v>83</v>
      </c>
      <c r="F21" s="23" t="s">
        <v>84</v>
      </c>
      <c r="G21" s="23" t="s">
        <v>82</v>
      </c>
      <c r="H21" s="23" t="s">
        <v>85</v>
      </c>
      <c r="I21" s="23">
        <v>0</v>
      </c>
      <c r="J21" s="23">
        <v>1.195</v>
      </c>
      <c r="K21" s="23">
        <v>1.195</v>
      </c>
      <c r="L21" s="23" t="s">
        <v>33</v>
      </c>
      <c r="M21" s="21"/>
      <c r="N21" s="21"/>
      <c r="O21" s="41"/>
      <c r="P21" s="40"/>
      <c r="Q21" s="47"/>
    </row>
    <row r="22" s="1" customFormat="1" ht="28.5" customHeight="1" spans="1:17">
      <c r="A22" s="20">
        <v>17</v>
      </c>
      <c r="B22" s="21"/>
      <c r="C22" s="23" t="s">
        <v>63</v>
      </c>
      <c r="D22" s="23" t="s">
        <v>64</v>
      </c>
      <c r="E22" s="23" t="s">
        <v>86</v>
      </c>
      <c r="F22" s="23" t="s">
        <v>87</v>
      </c>
      <c r="G22" s="23" t="s">
        <v>85</v>
      </c>
      <c r="H22" s="23" t="s">
        <v>88</v>
      </c>
      <c r="I22" s="23">
        <v>0</v>
      </c>
      <c r="J22" s="23">
        <v>1.342</v>
      </c>
      <c r="K22" s="23">
        <v>1.342</v>
      </c>
      <c r="L22" s="23" t="s">
        <v>33</v>
      </c>
      <c r="M22" s="21"/>
      <c r="N22" s="21"/>
      <c r="O22" s="41"/>
      <c r="P22" s="40"/>
      <c r="Q22" s="47"/>
    </row>
    <row r="23" s="1" customFormat="1" ht="28.5" customHeight="1" spans="1:17">
      <c r="A23" s="17">
        <v>18</v>
      </c>
      <c r="B23" s="21"/>
      <c r="C23" s="23" t="s">
        <v>63</v>
      </c>
      <c r="D23" s="23" t="s">
        <v>64</v>
      </c>
      <c r="E23" s="23" t="s">
        <v>89</v>
      </c>
      <c r="F23" s="23" t="s">
        <v>90</v>
      </c>
      <c r="G23" s="23" t="s">
        <v>88</v>
      </c>
      <c r="H23" s="23" t="s">
        <v>91</v>
      </c>
      <c r="I23" s="23">
        <v>1.127</v>
      </c>
      <c r="J23" s="23">
        <v>2.501</v>
      </c>
      <c r="K23" s="23">
        <v>1.374</v>
      </c>
      <c r="L23" s="23" t="s">
        <v>33</v>
      </c>
      <c r="M23" s="21"/>
      <c r="N23" s="21"/>
      <c r="O23" s="41"/>
      <c r="P23" s="40"/>
      <c r="Q23" s="47"/>
    </row>
    <row r="24" customFormat="1" ht="28.5" customHeight="1" spans="1:17">
      <c r="A24" s="20">
        <v>19</v>
      </c>
      <c r="B24" s="24" t="s">
        <v>92</v>
      </c>
      <c r="C24" s="23" t="s">
        <v>93</v>
      </c>
      <c r="D24" s="18" t="s">
        <v>94</v>
      </c>
      <c r="E24" s="23" t="s">
        <v>95</v>
      </c>
      <c r="F24" s="23" t="s">
        <v>96</v>
      </c>
      <c r="G24" s="23" t="s">
        <v>97</v>
      </c>
      <c r="H24" s="23" t="s">
        <v>98</v>
      </c>
      <c r="I24" s="23">
        <v>0</v>
      </c>
      <c r="J24" s="23">
        <v>0.406</v>
      </c>
      <c r="K24" s="23">
        <v>0.406</v>
      </c>
      <c r="L24" s="23" t="s">
        <v>33</v>
      </c>
      <c r="M24" s="24" t="s">
        <v>51</v>
      </c>
      <c r="N24" s="24">
        <v>12.5</v>
      </c>
      <c r="O24" s="24">
        <v>43819</v>
      </c>
      <c r="P24" s="40"/>
      <c r="Q24" s="48"/>
    </row>
    <row r="25" customFormat="1" ht="28.5" customHeight="1" spans="1:17">
      <c r="A25" s="17">
        <v>20</v>
      </c>
      <c r="B25" s="25"/>
      <c r="C25" s="23" t="s">
        <v>93</v>
      </c>
      <c r="D25" s="18" t="s">
        <v>94</v>
      </c>
      <c r="E25" s="23" t="s">
        <v>99</v>
      </c>
      <c r="F25" s="23" t="s">
        <v>100</v>
      </c>
      <c r="G25" s="23" t="s">
        <v>98</v>
      </c>
      <c r="H25" s="23" t="s">
        <v>101</v>
      </c>
      <c r="I25" s="23">
        <v>0</v>
      </c>
      <c r="J25" s="23">
        <v>1.734</v>
      </c>
      <c r="K25" s="23">
        <v>1.734</v>
      </c>
      <c r="L25" s="23" t="s">
        <v>33</v>
      </c>
      <c r="M25" s="25"/>
      <c r="N25" s="25"/>
      <c r="O25" s="25"/>
      <c r="P25" s="40"/>
      <c r="Q25" s="48"/>
    </row>
    <row r="26" s="1" customFormat="1" ht="28.5" customHeight="1" spans="1:17">
      <c r="A26" s="20">
        <v>21</v>
      </c>
      <c r="B26" s="26"/>
      <c r="C26" s="18" t="s">
        <v>93</v>
      </c>
      <c r="D26" s="18" t="s">
        <v>94</v>
      </c>
      <c r="E26" s="18" t="s">
        <v>102</v>
      </c>
      <c r="F26" s="18" t="s">
        <v>103</v>
      </c>
      <c r="G26" s="18" t="s">
        <v>101</v>
      </c>
      <c r="H26" s="18" t="s">
        <v>104</v>
      </c>
      <c r="I26" s="18">
        <v>10.803</v>
      </c>
      <c r="J26" s="18">
        <v>0</v>
      </c>
      <c r="K26" s="18">
        <v>10.803</v>
      </c>
      <c r="L26" s="18" t="s">
        <v>33</v>
      </c>
      <c r="M26" s="26"/>
      <c r="N26" s="26"/>
      <c r="O26" s="26"/>
      <c r="P26" s="40"/>
      <c r="Q26" s="49"/>
    </row>
    <row r="27" s="1" customFormat="1" ht="35" customHeight="1" spans="1:18">
      <c r="A27" s="17">
        <v>22</v>
      </c>
      <c r="B27" s="18" t="s">
        <v>105</v>
      </c>
      <c r="C27" s="18" t="s">
        <v>93</v>
      </c>
      <c r="D27" s="18" t="s">
        <v>94</v>
      </c>
      <c r="E27" s="18" t="s">
        <v>106</v>
      </c>
      <c r="F27" s="18" t="s">
        <v>107</v>
      </c>
      <c r="G27" s="18" t="s">
        <v>108</v>
      </c>
      <c r="H27" s="18" t="s">
        <v>109</v>
      </c>
      <c r="I27" s="18">
        <v>0</v>
      </c>
      <c r="J27" s="18">
        <v>5.852</v>
      </c>
      <c r="K27" s="18">
        <v>5.852</v>
      </c>
      <c r="L27" s="18" t="s">
        <v>32</v>
      </c>
      <c r="M27" s="18" t="s">
        <v>33</v>
      </c>
      <c r="N27" s="18">
        <v>5.852</v>
      </c>
      <c r="O27" s="43">
        <v>1989</v>
      </c>
      <c r="P27" s="40"/>
      <c r="Q27" s="47"/>
      <c r="R27" s="1">
        <v>1</v>
      </c>
    </row>
    <row r="28" s="1" customFormat="1" ht="28.5" customHeight="1" spans="1:18">
      <c r="A28" s="20">
        <v>23</v>
      </c>
      <c r="B28" s="19" t="s">
        <v>110</v>
      </c>
      <c r="C28" s="18" t="s">
        <v>111</v>
      </c>
      <c r="D28" s="18" t="s">
        <v>112</v>
      </c>
      <c r="E28" s="18" t="s">
        <v>113</v>
      </c>
      <c r="F28" s="18" t="s">
        <v>114</v>
      </c>
      <c r="G28" s="18" t="s">
        <v>115</v>
      </c>
      <c r="H28" s="18" t="s">
        <v>116</v>
      </c>
      <c r="I28" s="18">
        <v>2.82</v>
      </c>
      <c r="J28" s="18">
        <v>0</v>
      </c>
      <c r="K28" s="18">
        <v>2.82</v>
      </c>
      <c r="L28" s="18" t="s">
        <v>32</v>
      </c>
      <c r="M28" s="19" t="s">
        <v>33</v>
      </c>
      <c r="N28" s="19">
        <f>SUM(K28:K29)</f>
        <v>5.052</v>
      </c>
      <c r="O28" s="39">
        <f>N28*150</f>
        <v>757.8</v>
      </c>
      <c r="P28" s="40">
        <v>15</v>
      </c>
      <c r="Q28" s="46"/>
      <c r="R28" s="1">
        <v>1</v>
      </c>
    </row>
    <row r="29" s="1" customFormat="1" ht="28.5" customHeight="1" spans="1:18">
      <c r="A29" s="17">
        <v>24</v>
      </c>
      <c r="B29" s="22"/>
      <c r="C29" s="18" t="s">
        <v>111</v>
      </c>
      <c r="D29" s="18" t="s">
        <v>112</v>
      </c>
      <c r="E29" s="18" t="s">
        <v>117</v>
      </c>
      <c r="F29" s="18" t="s">
        <v>118</v>
      </c>
      <c r="G29" s="18" t="s">
        <v>116</v>
      </c>
      <c r="H29" s="18" t="s">
        <v>119</v>
      </c>
      <c r="I29" s="18">
        <v>2.232</v>
      </c>
      <c r="J29" s="18">
        <v>0</v>
      </c>
      <c r="K29" s="18">
        <v>2.232</v>
      </c>
      <c r="L29" s="18" t="s">
        <v>32</v>
      </c>
      <c r="M29" s="22"/>
      <c r="N29" s="22"/>
      <c r="O29" s="42"/>
      <c r="P29" s="40">
        <v>15</v>
      </c>
      <c r="Q29" s="46"/>
      <c r="R29" s="1">
        <v>1</v>
      </c>
    </row>
    <row r="30" s="1" customFormat="1" ht="27" customHeight="1" spans="1:18">
      <c r="A30" s="20">
        <v>25</v>
      </c>
      <c r="B30" s="19" t="s">
        <v>120</v>
      </c>
      <c r="C30" s="18" t="s">
        <v>121</v>
      </c>
      <c r="D30" s="18" t="s">
        <v>122</v>
      </c>
      <c r="E30" s="18" t="s">
        <v>123</v>
      </c>
      <c r="F30" s="18" t="s">
        <v>124</v>
      </c>
      <c r="G30" s="18" t="s">
        <v>125</v>
      </c>
      <c r="H30" s="18" t="s">
        <v>126</v>
      </c>
      <c r="I30" s="18">
        <v>5.209</v>
      </c>
      <c r="J30" s="18">
        <v>0.288</v>
      </c>
      <c r="K30" s="18">
        <v>4.921</v>
      </c>
      <c r="L30" s="18" t="s">
        <v>32</v>
      </c>
      <c r="M30" s="19" t="s">
        <v>33</v>
      </c>
      <c r="N30" s="19">
        <f>SUM(K30:K32)</f>
        <v>11.765</v>
      </c>
      <c r="O30" s="19">
        <f t="shared" ref="O30:O42" si="0">N30*150</f>
        <v>1764.75</v>
      </c>
      <c r="P30" s="40">
        <v>15</v>
      </c>
      <c r="Q30" s="46"/>
      <c r="R30" s="1">
        <v>1</v>
      </c>
    </row>
    <row r="31" s="1" customFormat="1" ht="27" customHeight="1" spans="1:18">
      <c r="A31" s="17">
        <v>26</v>
      </c>
      <c r="B31" s="21"/>
      <c r="C31" s="18" t="s">
        <v>121</v>
      </c>
      <c r="D31" s="18" t="s">
        <v>122</v>
      </c>
      <c r="E31" s="18" t="s">
        <v>127</v>
      </c>
      <c r="F31" s="18" t="s">
        <v>128</v>
      </c>
      <c r="G31" s="18" t="s">
        <v>126</v>
      </c>
      <c r="H31" s="18" t="s">
        <v>129</v>
      </c>
      <c r="I31" s="18">
        <v>0.521</v>
      </c>
      <c r="J31" s="18">
        <v>0.171</v>
      </c>
      <c r="K31" s="18">
        <v>0.35</v>
      </c>
      <c r="L31" s="18" t="s">
        <v>32</v>
      </c>
      <c r="M31" s="21"/>
      <c r="N31" s="21"/>
      <c r="O31" s="21"/>
      <c r="P31" s="40"/>
      <c r="Q31" s="47"/>
      <c r="R31" s="1">
        <v>1</v>
      </c>
    </row>
    <row r="32" s="1" customFormat="1" ht="27" customHeight="1" spans="1:18">
      <c r="A32" s="20">
        <v>27</v>
      </c>
      <c r="B32" s="22"/>
      <c r="C32" s="18" t="s">
        <v>121</v>
      </c>
      <c r="D32" s="18" t="s">
        <v>122</v>
      </c>
      <c r="E32" s="18" t="s">
        <v>130</v>
      </c>
      <c r="F32" s="18" t="s">
        <v>131</v>
      </c>
      <c r="G32" s="18" t="s">
        <v>129</v>
      </c>
      <c r="H32" s="18" t="s">
        <v>132</v>
      </c>
      <c r="I32" s="18">
        <v>0</v>
      </c>
      <c r="J32" s="18">
        <v>6.494</v>
      </c>
      <c r="K32" s="18">
        <v>6.494</v>
      </c>
      <c r="L32" s="18" t="s">
        <v>32</v>
      </c>
      <c r="M32" s="22"/>
      <c r="N32" s="22"/>
      <c r="O32" s="22"/>
      <c r="P32" s="40">
        <v>15</v>
      </c>
      <c r="Q32" s="46"/>
      <c r="R32" s="1">
        <v>1</v>
      </c>
    </row>
    <row r="33" s="1" customFormat="1" ht="35" customHeight="1" spans="1:18">
      <c r="A33" s="17">
        <v>28</v>
      </c>
      <c r="B33" s="18" t="s">
        <v>133</v>
      </c>
      <c r="C33" s="18" t="s">
        <v>134</v>
      </c>
      <c r="D33" s="18" t="s">
        <v>135</v>
      </c>
      <c r="E33" s="18" t="s">
        <v>136</v>
      </c>
      <c r="F33" s="18" t="s">
        <v>137</v>
      </c>
      <c r="G33" s="18" t="s">
        <v>138</v>
      </c>
      <c r="H33" s="18" t="s">
        <v>139</v>
      </c>
      <c r="I33" s="18">
        <v>9.165</v>
      </c>
      <c r="J33" s="18">
        <v>0</v>
      </c>
      <c r="K33" s="18">
        <v>9.165</v>
      </c>
      <c r="L33" s="18" t="s">
        <v>32</v>
      </c>
      <c r="M33" s="18" t="s">
        <v>33</v>
      </c>
      <c r="N33" s="18">
        <v>9.165</v>
      </c>
      <c r="O33" s="43">
        <f t="shared" si="0"/>
        <v>1374.75</v>
      </c>
      <c r="P33" s="40">
        <v>15</v>
      </c>
      <c r="Q33" s="46"/>
      <c r="R33" s="1">
        <v>1</v>
      </c>
    </row>
    <row r="34" s="1" customFormat="1" ht="35" customHeight="1" spans="1:18">
      <c r="A34" s="20">
        <v>29</v>
      </c>
      <c r="B34" s="18" t="s">
        <v>140</v>
      </c>
      <c r="C34" s="18" t="s">
        <v>141</v>
      </c>
      <c r="D34" s="18" t="s">
        <v>142</v>
      </c>
      <c r="E34" s="18" t="s">
        <v>143</v>
      </c>
      <c r="F34" s="18" t="s">
        <v>144</v>
      </c>
      <c r="G34" s="18" t="s">
        <v>145</v>
      </c>
      <c r="H34" s="18" t="s">
        <v>146</v>
      </c>
      <c r="I34" s="18">
        <v>0</v>
      </c>
      <c r="J34" s="18">
        <v>2.252</v>
      </c>
      <c r="K34" s="18">
        <v>2.252</v>
      </c>
      <c r="L34" s="18" t="s">
        <v>32</v>
      </c>
      <c r="M34" s="18" t="s">
        <v>33</v>
      </c>
      <c r="N34" s="18">
        <f t="shared" ref="N34:N42" si="1">K34</f>
        <v>2.252</v>
      </c>
      <c r="O34" s="43">
        <f t="shared" si="0"/>
        <v>337.8</v>
      </c>
      <c r="P34" s="40">
        <v>1235</v>
      </c>
      <c r="Q34" s="46"/>
      <c r="R34" s="1">
        <v>1</v>
      </c>
    </row>
    <row r="35" s="1" customFormat="1" ht="35" customHeight="1" spans="1:18">
      <c r="A35" s="17">
        <v>30</v>
      </c>
      <c r="B35" s="18" t="s">
        <v>147</v>
      </c>
      <c r="C35" s="18" t="s">
        <v>141</v>
      </c>
      <c r="D35" s="18" t="s">
        <v>142</v>
      </c>
      <c r="E35" s="18" t="s">
        <v>148</v>
      </c>
      <c r="F35" s="18" t="s">
        <v>149</v>
      </c>
      <c r="G35" s="18" t="s">
        <v>150</v>
      </c>
      <c r="H35" s="18" t="s">
        <v>151</v>
      </c>
      <c r="I35" s="18">
        <v>3.508</v>
      </c>
      <c r="J35" s="18">
        <v>0</v>
      </c>
      <c r="K35" s="18">
        <v>3.508</v>
      </c>
      <c r="L35" s="18" t="s">
        <v>32</v>
      </c>
      <c r="M35" s="18" t="s">
        <v>33</v>
      </c>
      <c r="N35" s="18">
        <f t="shared" si="1"/>
        <v>3.508</v>
      </c>
      <c r="O35" s="43">
        <f t="shared" si="0"/>
        <v>526.2</v>
      </c>
      <c r="P35" s="40">
        <v>15</v>
      </c>
      <c r="Q35" s="46"/>
      <c r="R35" s="1">
        <v>1</v>
      </c>
    </row>
    <row r="36" s="1" customFormat="1" ht="35" customHeight="1" spans="1:18">
      <c r="A36" s="20">
        <v>31</v>
      </c>
      <c r="B36" s="18" t="s">
        <v>152</v>
      </c>
      <c r="C36" s="18" t="s">
        <v>141</v>
      </c>
      <c r="D36" s="18" t="s">
        <v>142</v>
      </c>
      <c r="E36" s="18" t="s">
        <v>153</v>
      </c>
      <c r="F36" s="18" t="s">
        <v>154</v>
      </c>
      <c r="G36" s="18" t="s">
        <v>155</v>
      </c>
      <c r="H36" s="18" t="s">
        <v>156</v>
      </c>
      <c r="I36" s="18">
        <v>3.108</v>
      </c>
      <c r="J36" s="18">
        <v>7.848</v>
      </c>
      <c r="K36" s="18">
        <v>4.74</v>
      </c>
      <c r="L36" s="18" t="s">
        <v>32</v>
      </c>
      <c r="M36" s="18" t="s">
        <v>33</v>
      </c>
      <c r="N36" s="18">
        <f t="shared" si="1"/>
        <v>4.74</v>
      </c>
      <c r="O36" s="43">
        <f t="shared" si="0"/>
        <v>711</v>
      </c>
      <c r="P36" s="40">
        <v>135</v>
      </c>
      <c r="Q36" s="46"/>
      <c r="R36" s="1">
        <v>1</v>
      </c>
    </row>
    <row r="37" s="1" customFormat="1" ht="35" customHeight="1" spans="1:18">
      <c r="A37" s="17">
        <v>32</v>
      </c>
      <c r="B37" s="18" t="s">
        <v>157</v>
      </c>
      <c r="C37" s="18" t="s">
        <v>141</v>
      </c>
      <c r="D37" s="18" t="s">
        <v>142</v>
      </c>
      <c r="E37" s="18" t="s">
        <v>158</v>
      </c>
      <c r="F37" s="18" t="s">
        <v>159</v>
      </c>
      <c r="G37" s="18" t="s">
        <v>160</v>
      </c>
      <c r="H37" s="18" t="s">
        <v>161</v>
      </c>
      <c r="I37" s="18">
        <v>5.325</v>
      </c>
      <c r="J37" s="18">
        <v>0</v>
      </c>
      <c r="K37" s="18">
        <v>5.325</v>
      </c>
      <c r="L37" s="18" t="s">
        <v>32</v>
      </c>
      <c r="M37" s="18" t="s">
        <v>33</v>
      </c>
      <c r="N37" s="18">
        <f t="shared" si="1"/>
        <v>5.325</v>
      </c>
      <c r="O37" s="43">
        <f t="shared" si="0"/>
        <v>798.75</v>
      </c>
      <c r="P37" s="40">
        <v>35</v>
      </c>
      <c r="Q37" s="46"/>
      <c r="R37" s="1">
        <v>1</v>
      </c>
    </row>
    <row r="38" s="1" customFormat="1" ht="35" customHeight="1" spans="1:18">
      <c r="A38" s="20">
        <v>33</v>
      </c>
      <c r="B38" s="18" t="s">
        <v>162</v>
      </c>
      <c r="C38" s="18" t="s">
        <v>163</v>
      </c>
      <c r="D38" s="18" t="s">
        <v>164</v>
      </c>
      <c r="E38" s="18" t="s">
        <v>165</v>
      </c>
      <c r="F38" s="18" t="s">
        <v>166</v>
      </c>
      <c r="G38" s="18" t="s">
        <v>167</v>
      </c>
      <c r="H38" s="18" t="s">
        <v>168</v>
      </c>
      <c r="I38" s="18">
        <v>5.932</v>
      </c>
      <c r="J38" s="18">
        <v>4.08</v>
      </c>
      <c r="K38" s="18">
        <v>1.852</v>
      </c>
      <c r="L38" s="18" t="s">
        <v>32</v>
      </c>
      <c r="M38" s="18" t="s">
        <v>33</v>
      </c>
      <c r="N38" s="18">
        <f t="shared" si="1"/>
        <v>1.852</v>
      </c>
      <c r="O38" s="43">
        <f t="shared" si="0"/>
        <v>277.8</v>
      </c>
      <c r="P38" s="40">
        <v>35</v>
      </c>
      <c r="Q38" s="46"/>
      <c r="R38" s="1">
        <v>1</v>
      </c>
    </row>
    <row r="39" s="1" customFormat="1" ht="35" customHeight="1" spans="1:18">
      <c r="A39" s="17">
        <v>34</v>
      </c>
      <c r="B39" s="18" t="s">
        <v>169</v>
      </c>
      <c r="C39" s="18" t="s">
        <v>170</v>
      </c>
      <c r="D39" s="18" t="s">
        <v>171</v>
      </c>
      <c r="E39" s="18" t="s">
        <v>172</v>
      </c>
      <c r="F39" s="18" t="s">
        <v>173</v>
      </c>
      <c r="G39" s="18" t="s">
        <v>174</v>
      </c>
      <c r="H39" s="18" t="s">
        <v>175</v>
      </c>
      <c r="I39" s="18">
        <v>4.669</v>
      </c>
      <c r="J39" s="18">
        <v>1.014</v>
      </c>
      <c r="K39" s="18">
        <v>3.655</v>
      </c>
      <c r="L39" s="18" t="s">
        <v>32</v>
      </c>
      <c r="M39" s="18" t="s">
        <v>33</v>
      </c>
      <c r="N39" s="18">
        <f t="shared" si="1"/>
        <v>3.655</v>
      </c>
      <c r="O39" s="43">
        <f t="shared" si="0"/>
        <v>548.25</v>
      </c>
      <c r="P39" s="40">
        <v>135</v>
      </c>
      <c r="Q39" s="46"/>
      <c r="R39" s="1">
        <v>1</v>
      </c>
    </row>
    <row r="40" s="1" customFormat="1" ht="35" customHeight="1" spans="1:18">
      <c r="A40" s="20">
        <v>35</v>
      </c>
      <c r="B40" s="18" t="s">
        <v>176</v>
      </c>
      <c r="C40" s="18" t="s">
        <v>170</v>
      </c>
      <c r="D40" s="18" t="s">
        <v>171</v>
      </c>
      <c r="E40" s="18" t="s">
        <v>177</v>
      </c>
      <c r="F40" s="18" t="s">
        <v>178</v>
      </c>
      <c r="G40" s="18" t="s">
        <v>179</v>
      </c>
      <c r="H40" s="18" t="s">
        <v>180</v>
      </c>
      <c r="I40" s="18">
        <v>5.013</v>
      </c>
      <c r="J40" s="18">
        <v>5.853</v>
      </c>
      <c r="K40" s="18">
        <v>0.84</v>
      </c>
      <c r="L40" s="18" t="s">
        <v>32</v>
      </c>
      <c r="M40" s="18" t="s">
        <v>33</v>
      </c>
      <c r="N40" s="18">
        <f t="shared" si="1"/>
        <v>0.84</v>
      </c>
      <c r="O40" s="43">
        <f t="shared" si="0"/>
        <v>126</v>
      </c>
      <c r="P40" s="40">
        <v>135</v>
      </c>
      <c r="Q40" s="47"/>
      <c r="R40" s="1">
        <v>1</v>
      </c>
    </row>
    <row r="41" s="1" customFormat="1" ht="35" customHeight="1" spans="1:18">
      <c r="A41" s="17">
        <v>36</v>
      </c>
      <c r="B41" s="18" t="s">
        <v>181</v>
      </c>
      <c r="C41" s="18" t="s">
        <v>182</v>
      </c>
      <c r="D41" s="18" t="s">
        <v>183</v>
      </c>
      <c r="E41" s="18" t="s">
        <v>28</v>
      </c>
      <c r="F41" s="18" t="s">
        <v>29</v>
      </c>
      <c r="G41" s="18" t="s">
        <v>184</v>
      </c>
      <c r="H41" s="18" t="s">
        <v>185</v>
      </c>
      <c r="I41" s="18">
        <v>3.4</v>
      </c>
      <c r="J41" s="18">
        <v>2.815</v>
      </c>
      <c r="K41" s="18">
        <v>0.585</v>
      </c>
      <c r="L41" s="18" t="s">
        <v>32</v>
      </c>
      <c r="M41" s="18" t="s">
        <v>33</v>
      </c>
      <c r="N41" s="18">
        <f t="shared" si="1"/>
        <v>0.585</v>
      </c>
      <c r="O41" s="43">
        <f t="shared" si="0"/>
        <v>87.75</v>
      </c>
      <c r="P41" s="40">
        <v>125</v>
      </c>
      <c r="Q41" s="46"/>
      <c r="R41" s="1">
        <v>1</v>
      </c>
    </row>
    <row r="42" s="1" customFormat="1" ht="28.5" customHeight="1" spans="1:18">
      <c r="A42" s="20">
        <v>37</v>
      </c>
      <c r="B42" s="19" t="s">
        <v>186</v>
      </c>
      <c r="C42" s="18" t="s">
        <v>187</v>
      </c>
      <c r="D42" s="18" t="s">
        <v>188</v>
      </c>
      <c r="E42" s="18" t="s">
        <v>189</v>
      </c>
      <c r="F42" s="18" t="s">
        <v>190</v>
      </c>
      <c r="G42" s="18" t="s">
        <v>191</v>
      </c>
      <c r="H42" s="18" t="s">
        <v>192</v>
      </c>
      <c r="I42" s="18">
        <v>11.479</v>
      </c>
      <c r="J42" s="18">
        <v>8.164</v>
      </c>
      <c r="K42" s="18">
        <v>3.315</v>
      </c>
      <c r="L42" s="18" t="s">
        <v>32</v>
      </c>
      <c r="M42" s="19" t="s">
        <v>33</v>
      </c>
      <c r="N42" s="19">
        <f>SUM(K42:K43)</f>
        <v>5.673</v>
      </c>
      <c r="O42" s="39">
        <f t="shared" si="0"/>
        <v>850.95</v>
      </c>
      <c r="P42" s="40">
        <v>135</v>
      </c>
      <c r="Q42" s="46"/>
      <c r="R42" s="1">
        <v>1</v>
      </c>
    </row>
    <row r="43" s="1" customFormat="1" ht="28.5" customHeight="1" spans="1:18">
      <c r="A43" s="17">
        <v>38</v>
      </c>
      <c r="B43" s="22"/>
      <c r="C43" s="18" t="s">
        <v>187</v>
      </c>
      <c r="D43" s="18" t="s">
        <v>188</v>
      </c>
      <c r="E43" s="18" t="s">
        <v>189</v>
      </c>
      <c r="F43" s="18" t="s">
        <v>190</v>
      </c>
      <c r="G43" s="18" t="s">
        <v>192</v>
      </c>
      <c r="H43" s="18" t="s">
        <v>36</v>
      </c>
      <c r="I43" s="18">
        <v>8.164</v>
      </c>
      <c r="J43" s="18">
        <v>5.806</v>
      </c>
      <c r="K43" s="18">
        <v>2.358</v>
      </c>
      <c r="L43" s="18" t="s">
        <v>32</v>
      </c>
      <c r="M43" s="22"/>
      <c r="N43" s="22"/>
      <c r="O43" s="42"/>
      <c r="P43" s="40">
        <v>135</v>
      </c>
      <c r="Q43" s="46"/>
      <c r="R43" s="1">
        <v>1</v>
      </c>
    </row>
    <row r="44" s="1" customFormat="1" ht="28.5" customHeight="1" spans="1:18">
      <c r="A44" s="20">
        <v>39</v>
      </c>
      <c r="B44" s="19" t="s">
        <v>193</v>
      </c>
      <c r="C44" s="18" t="s">
        <v>187</v>
      </c>
      <c r="D44" s="18" t="s">
        <v>188</v>
      </c>
      <c r="E44" s="18" t="s">
        <v>194</v>
      </c>
      <c r="F44" s="18" t="s">
        <v>195</v>
      </c>
      <c r="G44" s="18" t="s">
        <v>196</v>
      </c>
      <c r="H44" s="18" t="s">
        <v>197</v>
      </c>
      <c r="I44" s="18">
        <v>0.556</v>
      </c>
      <c r="J44" s="18">
        <v>3.646</v>
      </c>
      <c r="K44" s="18">
        <v>3.09</v>
      </c>
      <c r="L44" s="18" t="s">
        <v>32</v>
      </c>
      <c r="M44" s="19" t="s">
        <v>33</v>
      </c>
      <c r="N44" s="19">
        <f>SUM(K44:K45)</f>
        <v>6.549</v>
      </c>
      <c r="O44" s="39">
        <f>N44*150</f>
        <v>982.35</v>
      </c>
      <c r="P44" s="40">
        <v>135</v>
      </c>
      <c r="Q44" s="46"/>
      <c r="R44" s="1">
        <v>1</v>
      </c>
    </row>
    <row r="45" s="1" customFormat="1" ht="28.5" customHeight="1" spans="1:18">
      <c r="A45" s="17">
        <v>40</v>
      </c>
      <c r="B45" s="22"/>
      <c r="C45" s="18" t="s">
        <v>187</v>
      </c>
      <c r="D45" s="18" t="s">
        <v>188</v>
      </c>
      <c r="E45" s="18" t="s">
        <v>198</v>
      </c>
      <c r="F45" s="18" t="s">
        <v>199</v>
      </c>
      <c r="G45" s="18" t="s">
        <v>197</v>
      </c>
      <c r="H45" s="18" t="s">
        <v>200</v>
      </c>
      <c r="I45" s="18">
        <v>3.459</v>
      </c>
      <c r="J45" s="18">
        <v>0</v>
      </c>
      <c r="K45" s="18">
        <v>3.459</v>
      </c>
      <c r="L45" s="18" t="s">
        <v>32</v>
      </c>
      <c r="M45" s="22"/>
      <c r="N45" s="22"/>
      <c r="O45" s="42"/>
      <c r="P45" s="40"/>
      <c r="Q45" s="46"/>
      <c r="R45" s="1">
        <v>1</v>
      </c>
    </row>
    <row r="46" s="1" customFormat="1" ht="28.5" customHeight="1" spans="1:18">
      <c r="A46" s="20">
        <v>41</v>
      </c>
      <c r="B46" s="19" t="s">
        <v>201</v>
      </c>
      <c r="C46" s="18" t="s">
        <v>202</v>
      </c>
      <c r="D46" s="18" t="s">
        <v>203</v>
      </c>
      <c r="E46" s="18" t="s">
        <v>204</v>
      </c>
      <c r="F46" s="18" t="s">
        <v>205</v>
      </c>
      <c r="G46" s="18" t="s">
        <v>206</v>
      </c>
      <c r="H46" s="18" t="s">
        <v>207</v>
      </c>
      <c r="I46" s="18">
        <v>0.19</v>
      </c>
      <c r="J46" s="18">
        <v>5.103</v>
      </c>
      <c r="K46" s="18">
        <v>4.913</v>
      </c>
      <c r="L46" s="18" t="s">
        <v>32</v>
      </c>
      <c r="M46" s="19" t="s">
        <v>33</v>
      </c>
      <c r="N46" s="19">
        <f>SUM(K46:K49)</f>
        <v>8.882</v>
      </c>
      <c r="O46" s="19">
        <f t="shared" ref="O46:O52" si="2">N46*150</f>
        <v>1332.3</v>
      </c>
      <c r="P46" s="40">
        <v>135</v>
      </c>
      <c r="Q46" s="46"/>
      <c r="R46" s="1">
        <v>1</v>
      </c>
    </row>
    <row r="47" s="1" customFormat="1" ht="28.5" customHeight="1" spans="1:18">
      <c r="A47" s="17">
        <v>42</v>
      </c>
      <c r="B47" s="21"/>
      <c r="C47" s="18" t="s">
        <v>202</v>
      </c>
      <c r="D47" s="18" t="s">
        <v>203</v>
      </c>
      <c r="E47" s="18" t="s">
        <v>208</v>
      </c>
      <c r="F47" s="18" t="s">
        <v>209</v>
      </c>
      <c r="G47" s="18" t="s">
        <v>207</v>
      </c>
      <c r="H47" s="18" t="s">
        <v>210</v>
      </c>
      <c r="I47" s="18">
        <v>2.133</v>
      </c>
      <c r="J47" s="18">
        <v>0.539</v>
      </c>
      <c r="K47" s="18">
        <v>1.594</v>
      </c>
      <c r="L47" s="18" t="s">
        <v>32</v>
      </c>
      <c r="M47" s="21"/>
      <c r="N47" s="21"/>
      <c r="O47" s="21"/>
      <c r="P47" s="40">
        <v>15</v>
      </c>
      <c r="Q47" s="46"/>
      <c r="R47" s="1">
        <v>1</v>
      </c>
    </row>
    <row r="48" s="1" customFormat="1" ht="28.5" customHeight="1" spans="1:18">
      <c r="A48" s="20">
        <v>43</v>
      </c>
      <c r="B48" s="21"/>
      <c r="C48" s="18" t="s">
        <v>202</v>
      </c>
      <c r="D48" s="18" t="s">
        <v>203</v>
      </c>
      <c r="E48" s="18" t="s">
        <v>211</v>
      </c>
      <c r="F48" s="18" t="s">
        <v>212</v>
      </c>
      <c r="G48" s="18" t="s">
        <v>210</v>
      </c>
      <c r="H48" s="18" t="s">
        <v>213</v>
      </c>
      <c r="I48" s="18">
        <v>0.609</v>
      </c>
      <c r="J48" s="18">
        <v>0</v>
      </c>
      <c r="K48" s="18">
        <v>0.609</v>
      </c>
      <c r="L48" s="18" t="s">
        <v>32</v>
      </c>
      <c r="M48" s="21"/>
      <c r="N48" s="21"/>
      <c r="O48" s="21"/>
      <c r="P48" s="40"/>
      <c r="Q48" s="46"/>
      <c r="R48" s="1">
        <v>1</v>
      </c>
    </row>
    <row r="49" s="1" customFormat="1" ht="28.5" customHeight="1" spans="1:18">
      <c r="A49" s="17">
        <v>44</v>
      </c>
      <c r="B49" s="22"/>
      <c r="C49" s="18" t="s">
        <v>202</v>
      </c>
      <c r="D49" s="18" t="s">
        <v>203</v>
      </c>
      <c r="E49" s="18" t="s">
        <v>214</v>
      </c>
      <c r="F49" s="18" t="s">
        <v>215</v>
      </c>
      <c r="G49" s="18" t="s">
        <v>213</v>
      </c>
      <c r="H49" s="18" t="s">
        <v>216</v>
      </c>
      <c r="I49" s="18">
        <v>1.146</v>
      </c>
      <c r="J49" s="18">
        <v>2.912</v>
      </c>
      <c r="K49" s="18">
        <v>1.766</v>
      </c>
      <c r="L49" s="18" t="s">
        <v>32</v>
      </c>
      <c r="M49" s="22"/>
      <c r="N49" s="22"/>
      <c r="O49" s="22"/>
      <c r="P49" s="40">
        <v>15</v>
      </c>
      <c r="Q49" s="46"/>
      <c r="R49" s="1">
        <v>1</v>
      </c>
    </row>
    <row r="50" s="1" customFormat="1" ht="35" customHeight="1" spans="1:18">
      <c r="A50" s="20">
        <v>45</v>
      </c>
      <c r="B50" s="18" t="s">
        <v>217</v>
      </c>
      <c r="C50" s="18" t="s">
        <v>202</v>
      </c>
      <c r="D50" s="18" t="s">
        <v>203</v>
      </c>
      <c r="E50" s="18" t="s">
        <v>218</v>
      </c>
      <c r="F50" s="18" t="s">
        <v>219</v>
      </c>
      <c r="G50" s="18" t="s">
        <v>220</v>
      </c>
      <c r="H50" s="18" t="s">
        <v>221</v>
      </c>
      <c r="I50" s="18">
        <v>0</v>
      </c>
      <c r="J50" s="18">
        <v>3.561</v>
      </c>
      <c r="K50" s="18">
        <v>3.561</v>
      </c>
      <c r="L50" s="18" t="s">
        <v>32</v>
      </c>
      <c r="M50" s="18" t="s">
        <v>33</v>
      </c>
      <c r="N50" s="18">
        <f>K50</f>
        <v>3.561</v>
      </c>
      <c r="O50" s="43">
        <f t="shared" si="2"/>
        <v>534.15</v>
      </c>
      <c r="P50" s="40">
        <v>15</v>
      </c>
      <c r="Q50" s="47"/>
      <c r="R50" s="1">
        <v>1</v>
      </c>
    </row>
    <row r="51" s="1" customFormat="1" ht="35" customHeight="1" spans="1:18">
      <c r="A51" s="17">
        <v>46</v>
      </c>
      <c r="B51" s="18" t="s">
        <v>222</v>
      </c>
      <c r="C51" s="18" t="s">
        <v>223</v>
      </c>
      <c r="D51" s="18" t="s">
        <v>224</v>
      </c>
      <c r="E51" s="18" t="s">
        <v>225</v>
      </c>
      <c r="F51" s="18" t="s">
        <v>226</v>
      </c>
      <c r="G51" s="18" t="s">
        <v>227</v>
      </c>
      <c r="H51" s="18" t="s">
        <v>228</v>
      </c>
      <c r="I51" s="18">
        <v>3.439</v>
      </c>
      <c r="J51" s="18">
        <v>0</v>
      </c>
      <c r="K51" s="18">
        <v>3.439</v>
      </c>
      <c r="L51" s="18" t="s">
        <v>32</v>
      </c>
      <c r="M51" s="18" t="s">
        <v>33</v>
      </c>
      <c r="N51" s="18">
        <f t="shared" ref="N51:N56" si="3">K51</f>
        <v>3.439</v>
      </c>
      <c r="O51" s="43">
        <f t="shared" si="2"/>
        <v>515.85</v>
      </c>
      <c r="P51" s="40">
        <v>35</v>
      </c>
      <c r="Q51" s="46"/>
      <c r="R51" s="1">
        <v>1</v>
      </c>
    </row>
    <row r="52" s="1" customFormat="1" ht="28.5" customHeight="1" spans="1:18">
      <c r="A52" s="20">
        <v>47</v>
      </c>
      <c r="B52" s="19" t="s">
        <v>229</v>
      </c>
      <c r="C52" s="18" t="s">
        <v>230</v>
      </c>
      <c r="D52" s="18" t="s">
        <v>231</v>
      </c>
      <c r="E52" s="18" t="s">
        <v>232</v>
      </c>
      <c r="F52" s="18" t="s">
        <v>233</v>
      </c>
      <c r="G52" s="18" t="s">
        <v>234</v>
      </c>
      <c r="H52" s="18" t="s">
        <v>235</v>
      </c>
      <c r="I52" s="18">
        <v>3.317</v>
      </c>
      <c r="J52" s="18">
        <v>0</v>
      </c>
      <c r="K52" s="18">
        <v>3.317</v>
      </c>
      <c r="L52" s="18" t="s">
        <v>32</v>
      </c>
      <c r="M52" s="19" t="s">
        <v>33</v>
      </c>
      <c r="N52" s="19">
        <f>SUM(K52:K53)</f>
        <v>9.644</v>
      </c>
      <c r="O52" s="39">
        <f t="shared" si="2"/>
        <v>1446.6</v>
      </c>
      <c r="P52" s="40">
        <v>15</v>
      </c>
      <c r="Q52" s="46"/>
      <c r="R52" s="1">
        <v>1</v>
      </c>
    </row>
    <row r="53" s="1" customFormat="1" ht="28.5" customHeight="1" spans="1:18">
      <c r="A53" s="17">
        <v>48</v>
      </c>
      <c r="B53" s="22"/>
      <c r="C53" s="18" t="s">
        <v>230</v>
      </c>
      <c r="D53" s="18" t="s">
        <v>231</v>
      </c>
      <c r="E53" s="18" t="s">
        <v>236</v>
      </c>
      <c r="F53" s="18" t="s">
        <v>237</v>
      </c>
      <c r="G53" s="18" t="s">
        <v>235</v>
      </c>
      <c r="H53" s="18" t="s">
        <v>238</v>
      </c>
      <c r="I53" s="18">
        <v>6.327</v>
      </c>
      <c r="J53" s="18">
        <v>0</v>
      </c>
      <c r="K53" s="18">
        <v>6.327</v>
      </c>
      <c r="L53" s="18" t="s">
        <v>32</v>
      </c>
      <c r="M53" s="22"/>
      <c r="N53" s="22"/>
      <c r="O53" s="42"/>
      <c r="P53" s="40">
        <v>15</v>
      </c>
      <c r="Q53" s="46"/>
      <c r="R53" s="1">
        <v>1</v>
      </c>
    </row>
    <row r="54" customFormat="1" ht="44" customHeight="1" spans="1:17">
      <c r="A54" s="20">
        <v>49</v>
      </c>
      <c r="B54" s="23" t="s">
        <v>239</v>
      </c>
      <c r="C54" s="18" t="s">
        <v>240</v>
      </c>
      <c r="D54" s="23" t="s">
        <v>241</v>
      </c>
      <c r="E54" s="23" t="s">
        <v>242</v>
      </c>
      <c r="F54" s="23" t="s">
        <v>243</v>
      </c>
      <c r="G54" s="23" t="s">
        <v>244</v>
      </c>
      <c r="H54" s="23" t="s">
        <v>245</v>
      </c>
      <c r="I54" s="23">
        <v>0</v>
      </c>
      <c r="J54" s="23">
        <v>13.662</v>
      </c>
      <c r="K54" s="23">
        <v>13.662</v>
      </c>
      <c r="L54" s="23" t="s">
        <v>33</v>
      </c>
      <c r="M54" s="23" t="s">
        <v>69</v>
      </c>
      <c r="N54" s="23">
        <v>14.683</v>
      </c>
      <c r="O54" s="43">
        <v>49351</v>
      </c>
      <c r="P54" s="2"/>
      <c r="Q54" s="48"/>
    </row>
    <row r="55" s="1" customFormat="1" ht="36" customHeight="1" spans="1:18">
      <c r="A55" s="17">
        <v>50</v>
      </c>
      <c r="B55" s="18" t="s">
        <v>246</v>
      </c>
      <c r="C55" s="18" t="s">
        <v>240</v>
      </c>
      <c r="D55" s="18" t="s">
        <v>241</v>
      </c>
      <c r="E55" s="18" t="s">
        <v>247</v>
      </c>
      <c r="F55" s="18" t="s">
        <v>248</v>
      </c>
      <c r="G55" s="18" t="s">
        <v>245</v>
      </c>
      <c r="H55" s="18" t="s">
        <v>249</v>
      </c>
      <c r="I55" s="18">
        <v>6.76</v>
      </c>
      <c r="J55" s="18">
        <v>0</v>
      </c>
      <c r="K55" s="18">
        <v>6.76</v>
      </c>
      <c r="L55" s="18" t="s">
        <v>32</v>
      </c>
      <c r="M55" s="18" t="s">
        <v>33</v>
      </c>
      <c r="N55" s="18">
        <f t="shared" si="3"/>
        <v>6.76</v>
      </c>
      <c r="O55" s="43">
        <f t="shared" ref="O55:O58" si="4">N55*150</f>
        <v>1014</v>
      </c>
      <c r="P55" s="40">
        <v>135</v>
      </c>
      <c r="Q55" s="46"/>
      <c r="R55" s="1">
        <v>1</v>
      </c>
    </row>
    <row r="56" s="1" customFormat="1" ht="36" customHeight="1" spans="1:18">
      <c r="A56" s="20">
        <v>51</v>
      </c>
      <c r="B56" s="18" t="s">
        <v>250</v>
      </c>
      <c r="C56" s="18" t="s">
        <v>251</v>
      </c>
      <c r="D56" s="18" t="s">
        <v>252</v>
      </c>
      <c r="E56" s="18" t="s">
        <v>253</v>
      </c>
      <c r="F56" s="18" t="s">
        <v>254</v>
      </c>
      <c r="G56" s="18" t="s">
        <v>207</v>
      </c>
      <c r="H56" s="18" t="s">
        <v>255</v>
      </c>
      <c r="I56" s="18">
        <v>0</v>
      </c>
      <c r="J56" s="18">
        <v>9.169</v>
      </c>
      <c r="K56" s="18">
        <v>9.169</v>
      </c>
      <c r="L56" s="18" t="s">
        <v>32</v>
      </c>
      <c r="M56" s="18" t="s">
        <v>33</v>
      </c>
      <c r="N56" s="18">
        <f t="shared" si="3"/>
        <v>9.169</v>
      </c>
      <c r="O56" s="43">
        <f t="shared" si="4"/>
        <v>1375.35</v>
      </c>
      <c r="P56" s="40">
        <v>15</v>
      </c>
      <c r="Q56" s="46"/>
      <c r="R56" s="1">
        <v>1</v>
      </c>
    </row>
    <row r="57" s="1" customFormat="1" ht="54" customHeight="1" spans="1:18">
      <c r="A57" s="17">
        <v>52</v>
      </c>
      <c r="B57" s="18" t="s">
        <v>256</v>
      </c>
      <c r="C57" s="18" t="s">
        <v>257</v>
      </c>
      <c r="D57" s="18" t="s">
        <v>258</v>
      </c>
      <c r="E57" s="18" t="s">
        <v>259</v>
      </c>
      <c r="F57" s="18" t="s">
        <v>260</v>
      </c>
      <c r="G57" s="18" t="s">
        <v>261</v>
      </c>
      <c r="H57" s="18" t="s">
        <v>262</v>
      </c>
      <c r="I57" s="18">
        <v>0</v>
      </c>
      <c r="J57" s="18">
        <v>6.311</v>
      </c>
      <c r="K57" s="18">
        <v>6.311</v>
      </c>
      <c r="L57" s="18" t="s">
        <v>32</v>
      </c>
      <c r="M57" s="18" t="s">
        <v>33</v>
      </c>
      <c r="N57" s="18">
        <v>5.781</v>
      </c>
      <c r="O57" s="43">
        <v>1716</v>
      </c>
      <c r="P57" s="40">
        <v>15</v>
      </c>
      <c r="Q57" s="46"/>
      <c r="R57" s="1">
        <v>1</v>
      </c>
    </row>
    <row r="58" s="1" customFormat="1" ht="28.5" customHeight="1" spans="1:18">
      <c r="A58" s="20">
        <v>53</v>
      </c>
      <c r="B58" s="19" t="s">
        <v>263</v>
      </c>
      <c r="C58" s="18" t="s">
        <v>257</v>
      </c>
      <c r="D58" s="18" t="s">
        <v>258</v>
      </c>
      <c r="E58" s="18" t="s">
        <v>264</v>
      </c>
      <c r="F58" s="18" t="s">
        <v>265</v>
      </c>
      <c r="G58" s="18" t="s">
        <v>262</v>
      </c>
      <c r="H58" s="18" t="s">
        <v>266</v>
      </c>
      <c r="I58" s="18">
        <v>0</v>
      </c>
      <c r="J58" s="18">
        <v>5.898</v>
      </c>
      <c r="K58" s="18">
        <v>5.898</v>
      </c>
      <c r="L58" s="18" t="s">
        <v>32</v>
      </c>
      <c r="M58" s="19" t="s">
        <v>33</v>
      </c>
      <c r="N58" s="19">
        <f>SUM(K58:K59)</f>
        <v>9.828</v>
      </c>
      <c r="O58" s="39">
        <f t="shared" si="4"/>
        <v>1474.2</v>
      </c>
      <c r="P58" s="40"/>
      <c r="Q58" s="50"/>
      <c r="R58" s="1">
        <v>1</v>
      </c>
    </row>
    <row r="59" s="1" customFormat="1" ht="28.5" customHeight="1" spans="1:18">
      <c r="A59" s="17">
        <v>54</v>
      </c>
      <c r="B59" s="22"/>
      <c r="C59" s="18" t="s">
        <v>257</v>
      </c>
      <c r="D59" s="18" t="s">
        <v>258</v>
      </c>
      <c r="E59" s="18" t="s">
        <v>267</v>
      </c>
      <c r="F59" s="18" t="s">
        <v>268</v>
      </c>
      <c r="G59" s="18" t="s">
        <v>266</v>
      </c>
      <c r="H59" s="18" t="s">
        <v>269</v>
      </c>
      <c r="I59" s="18">
        <v>4.82</v>
      </c>
      <c r="J59" s="18">
        <v>0.89</v>
      </c>
      <c r="K59" s="18">
        <v>3.93</v>
      </c>
      <c r="L59" s="18" t="s">
        <v>32</v>
      </c>
      <c r="M59" s="22"/>
      <c r="N59" s="22"/>
      <c r="O59" s="42"/>
      <c r="P59" s="40"/>
      <c r="Q59" s="50"/>
      <c r="R59" s="1">
        <v>1</v>
      </c>
    </row>
    <row r="60" s="1" customFormat="1" ht="28.5" customHeight="1" spans="1:18">
      <c r="A60" s="20">
        <v>55</v>
      </c>
      <c r="B60" s="19" t="s">
        <v>270</v>
      </c>
      <c r="C60" s="18" t="s">
        <v>271</v>
      </c>
      <c r="D60" s="18" t="s">
        <v>272</v>
      </c>
      <c r="E60" s="18" t="s">
        <v>273</v>
      </c>
      <c r="F60" s="18" t="s">
        <v>274</v>
      </c>
      <c r="G60" s="18" t="s">
        <v>275</v>
      </c>
      <c r="H60" s="18" t="s">
        <v>276</v>
      </c>
      <c r="I60" s="18">
        <v>0</v>
      </c>
      <c r="J60" s="18">
        <v>2.089</v>
      </c>
      <c r="K60" s="18">
        <v>2.089</v>
      </c>
      <c r="L60" s="18" t="s">
        <v>32</v>
      </c>
      <c r="M60" s="19" t="s">
        <v>33</v>
      </c>
      <c r="N60" s="19">
        <f>SUM(K60:K69)</f>
        <v>19.775</v>
      </c>
      <c r="O60" s="19">
        <f>N60*150</f>
        <v>2966.25</v>
      </c>
      <c r="P60" s="40"/>
      <c r="Q60" s="50"/>
      <c r="R60" s="1">
        <v>1</v>
      </c>
    </row>
    <row r="61" s="1" customFormat="1" ht="28.5" customHeight="1" spans="1:18">
      <c r="A61" s="17">
        <v>56</v>
      </c>
      <c r="B61" s="21"/>
      <c r="C61" s="18" t="s">
        <v>271</v>
      </c>
      <c r="D61" s="18" t="s">
        <v>272</v>
      </c>
      <c r="E61" s="18" t="s">
        <v>52</v>
      </c>
      <c r="F61" s="18" t="s">
        <v>53</v>
      </c>
      <c r="G61" s="18" t="s">
        <v>276</v>
      </c>
      <c r="H61" s="18" t="s">
        <v>54</v>
      </c>
      <c r="I61" s="18">
        <v>0.268</v>
      </c>
      <c r="J61" s="18">
        <v>0</v>
      </c>
      <c r="K61" s="18">
        <v>0.268</v>
      </c>
      <c r="L61" s="18" t="s">
        <v>32</v>
      </c>
      <c r="M61" s="21"/>
      <c r="N61" s="21"/>
      <c r="O61" s="21"/>
      <c r="P61" s="40">
        <v>15</v>
      </c>
      <c r="Q61" s="46"/>
      <c r="R61" s="1">
        <v>1</v>
      </c>
    </row>
    <row r="62" s="1" customFormat="1" ht="28.5" customHeight="1" spans="1:18">
      <c r="A62" s="20">
        <v>57</v>
      </c>
      <c r="B62" s="21"/>
      <c r="C62" s="18" t="s">
        <v>271</v>
      </c>
      <c r="D62" s="18" t="s">
        <v>272</v>
      </c>
      <c r="E62" s="18" t="s">
        <v>277</v>
      </c>
      <c r="F62" s="18" t="s">
        <v>278</v>
      </c>
      <c r="G62" s="18" t="s">
        <v>279</v>
      </c>
      <c r="H62" s="18" t="s">
        <v>280</v>
      </c>
      <c r="I62" s="18">
        <v>4.701</v>
      </c>
      <c r="J62" s="18">
        <v>5.111</v>
      </c>
      <c r="K62" s="18">
        <v>0.41</v>
      </c>
      <c r="L62" s="18" t="s">
        <v>32</v>
      </c>
      <c r="M62" s="21"/>
      <c r="N62" s="21"/>
      <c r="O62" s="21"/>
      <c r="P62" s="40"/>
      <c r="Q62" s="46"/>
      <c r="R62" s="1">
        <v>1</v>
      </c>
    </row>
    <row r="63" s="1" customFormat="1" ht="28.5" customHeight="1" spans="1:18">
      <c r="A63" s="17">
        <v>58</v>
      </c>
      <c r="B63" s="21"/>
      <c r="C63" s="18" t="s">
        <v>271</v>
      </c>
      <c r="D63" s="18" t="s">
        <v>272</v>
      </c>
      <c r="E63" s="18" t="s">
        <v>281</v>
      </c>
      <c r="F63" s="18" t="s">
        <v>282</v>
      </c>
      <c r="G63" s="18" t="s">
        <v>280</v>
      </c>
      <c r="H63" s="18" t="s">
        <v>283</v>
      </c>
      <c r="I63" s="18">
        <v>85.672</v>
      </c>
      <c r="J63" s="18">
        <v>88.317</v>
      </c>
      <c r="K63" s="18">
        <v>2.645</v>
      </c>
      <c r="L63" s="18" t="s">
        <v>32</v>
      </c>
      <c r="M63" s="21"/>
      <c r="N63" s="21"/>
      <c r="O63" s="21"/>
      <c r="P63" s="40"/>
      <c r="Q63" s="46"/>
      <c r="R63" s="1">
        <v>1</v>
      </c>
    </row>
    <row r="64" s="1" customFormat="1" ht="28.5" customHeight="1" spans="1:18">
      <c r="A64" s="20">
        <v>59</v>
      </c>
      <c r="B64" s="21"/>
      <c r="C64" s="18" t="s">
        <v>271</v>
      </c>
      <c r="D64" s="18" t="s">
        <v>272</v>
      </c>
      <c r="E64" s="18" t="s">
        <v>284</v>
      </c>
      <c r="F64" s="18" t="s">
        <v>285</v>
      </c>
      <c r="G64" s="18" t="s">
        <v>283</v>
      </c>
      <c r="H64" s="18" t="s">
        <v>286</v>
      </c>
      <c r="I64" s="18">
        <v>4.17</v>
      </c>
      <c r="J64" s="18">
        <v>1.301</v>
      </c>
      <c r="K64" s="18">
        <v>2.869</v>
      </c>
      <c r="L64" s="18" t="s">
        <v>32</v>
      </c>
      <c r="M64" s="21"/>
      <c r="N64" s="21"/>
      <c r="O64" s="21"/>
      <c r="P64" s="40">
        <v>15</v>
      </c>
      <c r="Q64" s="47"/>
      <c r="R64" s="1">
        <v>1</v>
      </c>
    </row>
    <row r="65" s="1" customFormat="1" ht="28.5" customHeight="1" spans="1:18">
      <c r="A65" s="17">
        <v>60</v>
      </c>
      <c r="B65" s="21"/>
      <c r="C65" s="18" t="s">
        <v>271</v>
      </c>
      <c r="D65" s="18" t="s">
        <v>272</v>
      </c>
      <c r="E65" s="18" t="s">
        <v>284</v>
      </c>
      <c r="F65" s="18" t="s">
        <v>285</v>
      </c>
      <c r="G65" s="18" t="s">
        <v>286</v>
      </c>
      <c r="H65" s="18" t="s">
        <v>287</v>
      </c>
      <c r="I65" s="18">
        <v>1.301</v>
      </c>
      <c r="J65" s="18">
        <v>0</v>
      </c>
      <c r="K65" s="18">
        <v>1.301</v>
      </c>
      <c r="L65" s="18" t="s">
        <v>32</v>
      </c>
      <c r="M65" s="21"/>
      <c r="N65" s="21"/>
      <c r="O65" s="21"/>
      <c r="P65" s="40">
        <v>15</v>
      </c>
      <c r="Q65" s="47"/>
      <c r="R65" s="1">
        <v>1</v>
      </c>
    </row>
    <row r="66" s="1" customFormat="1" ht="28.5" customHeight="1" spans="1:18">
      <c r="A66" s="20">
        <v>61</v>
      </c>
      <c r="B66" s="21"/>
      <c r="C66" s="18" t="s">
        <v>271</v>
      </c>
      <c r="D66" s="18" t="s">
        <v>272</v>
      </c>
      <c r="E66" s="18" t="s">
        <v>288</v>
      </c>
      <c r="F66" s="18" t="s">
        <v>289</v>
      </c>
      <c r="G66" s="18" t="s">
        <v>287</v>
      </c>
      <c r="H66" s="18" t="s">
        <v>56</v>
      </c>
      <c r="I66" s="18">
        <v>0.643</v>
      </c>
      <c r="J66" s="18">
        <v>0</v>
      </c>
      <c r="K66" s="18">
        <v>0.643</v>
      </c>
      <c r="L66" s="18" t="s">
        <v>32</v>
      </c>
      <c r="M66" s="21"/>
      <c r="N66" s="21"/>
      <c r="O66" s="21"/>
      <c r="P66" s="40">
        <v>15</v>
      </c>
      <c r="Q66" s="47"/>
      <c r="R66" s="1">
        <v>1</v>
      </c>
    </row>
    <row r="67" s="1" customFormat="1" ht="28.5" customHeight="1" spans="1:18">
      <c r="A67" s="17">
        <v>62</v>
      </c>
      <c r="B67" s="21"/>
      <c r="C67" s="18" t="s">
        <v>271</v>
      </c>
      <c r="D67" s="18" t="s">
        <v>272</v>
      </c>
      <c r="E67" s="18" t="s">
        <v>290</v>
      </c>
      <c r="F67" s="18" t="s">
        <v>291</v>
      </c>
      <c r="G67" s="18" t="s">
        <v>56</v>
      </c>
      <c r="H67" s="18" t="s">
        <v>292</v>
      </c>
      <c r="I67" s="18">
        <v>0.812</v>
      </c>
      <c r="J67" s="18">
        <v>5.098</v>
      </c>
      <c r="K67" s="18">
        <v>4.286</v>
      </c>
      <c r="L67" s="18" t="s">
        <v>32</v>
      </c>
      <c r="M67" s="21"/>
      <c r="N67" s="21"/>
      <c r="O67" s="21"/>
      <c r="P67" s="40">
        <v>15</v>
      </c>
      <c r="Q67" s="46"/>
      <c r="R67" s="1">
        <v>1</v>
      </c>
    </row>
    <row r="68" s="1" customFormat="1" ht="28.5" customHeight="1" spans="1:18">
      <c r="A68" s="20">
        <v>63</v>
      </c>
      <c r="B68" s="21"/>
      <c r="C68" s="18" t="s">
        <v>271</v>
      </c>
      <c r="D68" s="18" t="s">
        <v>272</v>
      </c>
      <c r="E68" s="18" t="s">
        <v>293</v>
      </c>
      <c r="F68" s="18" t="s">
        <v>294</v>
      </c>
      <c r="G68" s="18" t="s">
        <v>292</v>
      </c>
      <c r="H68" s="18" t="s">
        <v>295</v>
      </c>
      <c r="I68" s="18">
        <v>2.381</v>
      </c>
      <c r="J68" s="18">
        <v>0</v>
      </c>
      <c r="K68" s="18">
        <v>2.381</v>
      </c>
      <c r="L68" s="18" t="s">
        <v>32</v>
      </c>
      <c r="M68" s="21"/>
      <c r="N68" s="21"/>
      <c r="O68" s="21"/>
      <c r="P68" s="40"/>
      <c r="Q68" s="50"/>
      <c r="R68" s="1">
        <v>1</v>
      </c>
    </row>
    <row r="69" s="1" customFormat="1" ht="28.5" customHeight="1" spans="1:18">
      <c r="A69" s="17">
        <v>64</v>
      </c>
      <c r="B69" s="22"/>
      <c r="C69" s="18" t="s">
        <v>271</v>
      </c>
      <c r="D69" s="18" t="s">
        <v>272</v>
      </c>
      <c r="E69" s="18" t="s">
        <v>296</v>
      </c>
      <c r="F69" s="18" t="s">
        <v>297</v>
      </c>
      <c r="G69" s="18" t="s">
        <v>295</v>
      </c>
      <c r="H69" s="18" t="s">
        <v>298</v>
      </c>
      <c r="I69" s="18">
        <v>4.446</v>
      </c>
      <c r="J69" s="18">
        <v>1.563</v>
      </c>
      <c r="K69" s="18">
        <v>2.883</v>
      </c>
      <c r="L69" s="18" t="s">
        <v>32</v>
      </c>
      <c r="M69" s="22"/>
      <c r="N69" s="22"/>
      <c r="O69" s="22"/>
      <c r="P69" s="40">
        <v>15</v>
      </c>
      <c r="Q69" s="47"/>
      <c r="R69" s="1">
        <v>1</v>
      </c>
    </row>
    <row r="70" s="1" customFormat="1" ht="28.5" customHeight="1" spans="1:18">
      <c r="A70" s="20">
        <v>65</v>
      </c>
      <c r="B70" s="19" t="s">
        <v>299</v>
      </c>
      <c r="C70" s="18" t="s">
        <v>300</v>
      </c>
      <c r="D70" s="18" t="s">
        <v>301</v>
      </c>
      <c r="E70" s="18" t="s">
        <v>302</v>
      </c>
      <c r="F70" s="18" t="s">
        <v>303</v>
      </c>
      <c r="G70" s="18" t="s">
        <v>304</v>
      </c>
      <c r="H70" s="18" t="s">
        <v>305</v>
      </c>
      <c r="I70" s="18">
        <v>0.779</v>
      </c>
      <c r="J70" s="18">
        <v>0</v>
      </c>
      <c r="K70" s="18">
        <v>0.779</v>
      </c>
      <c r="L70" s="18" t="s">
        <v>32</v>
      </c>
      <c r="M70" s="19" t="s">
        <v>33</v>
      </c>
      <c r="N70" s="19">
        <f>SUM(K70:K71)</f>
        <v>3.251</v>
      </c>
      <c r="O70" s="39">
        <f t="shared" ref="O70:O75" si="5">N70*150</f>
        <v>487.65</v>
      </c>
      <c r="P70" s="40"/>
      <c r="Q70" s="46"/>
      <c r="R70" s="1">
        <v>1</v>
      </c>
    </row>
    <row r="71" s="1" customFormat="1" ht="28.5" customHeight="1" spans="1:18">
      <c r="A71" s="17">
        <v>66</v>
      </c>
      <c r="B71" s="22"/>
      <c r="C71" s="18" t="s">
        <v>300</v>
      </c>
      <c r="D71" s="18" t="s">
        <v>301</v>
      </c>
      <c r="E71" s="18" t="s">
        <v>306</v>
      </c>
      <c r="F71" s="18" t="s">
        <v>307</v>
      </c>
      <c r="G71" s="18" t="s">
        <v>305</v>
      </c>
      <c r="H71" s="18" t="s">
        <v>308</v>
      </c>
      <c r="I71" s="18">
        <v>1.88</v>
      </c>
      <c r="J71" s="18">
        <v>4.352</v>
      </c>
      <c r="K71" s="18">
        <v>2.472</v>
      </c>
      <c r="L71" s="18" t="s">
        <v>32</v>
      </c>
      <c r="M71" s="22"/>
      <c r="N71" s="22"/>
      <c r="O71" s="42"/>
      <c r="P71" s="40">
        <v>15</v>
      </c>
      <c r="Q71" s="46"/>
      <c r="R71" s="1">
        <v>1</v>
      </c>
    </row>
    <row r="72" s="1" customFormat="1" ht="27.75" customHeight="1" spans="1:18">
      <c r="A72" s="20">
        <v>67</v>
      </c>
      <c r="B72" s="19" t="s">
        <v>309</v>
      </c>
      <c r="C72" s="18" t="s">
        <v>310</v>
      </c>
      <c r="D72" s="18" t="s">
        <v>311</v>
      </c>
      <c r="E72" s="18" t="s">
        <v>312</v>
      </c>
      <c r="F72" s="18" t="s">
        <v>313</v>
      </c>
      <c r="G72" s="18" t="s">
        <v>314</v>
      </c>
      <c r="H72" s="18" t="s">
        <v>255</v>
      </c>
      <c r="I72" s="18">
        <v>15.968</v>
      </c>
      <c r="J72" s="18">
        <v>0</v>
      </c>
      <c r="K72" s="18">
        <v>15.968</v>
      </c>
      <c r="L72" s="18" t="s">
        <v>32</v>
      </c>
      <c r="M72" s="19" t="s">
        <v>33</v>
      </c>
      <c r="N72" s="19">
        <f>SUM(K72:K74)</f>
        <v>25.064</v>
      </c>
      <c r="O72" s="19">
        <f t="shared" si="5"/>
        <v>3759.6</v>
      </c>
      <c r="P72" s="40">
        <v>15</v>
      </c>
      <c r="Q72" s="54"/>
      <c r="R72" s="1">
        <v>1</v>
      </c>
    </row>
    <row r="73" s="1" customFormat="1" ht="27.75" customHeight="1" spans="1:18">
      <c r="A73" s="17">
        <v>68</v>
      </c>
      <c r="B73" s="21"/>
      <c r="C73" s="18" t="s">
        <v>310</v>
      </c>
      <c r="D73" s="18" t="s">
        <v>311</v>
      </c>
      <c r="E73" s="18" t="s">
        <v>253</v>
      </c>
      <c r="F73" s="18" t="s">
        <v>254</v>
      </c>
      <c r="G73" s="18" t="s">
        <v>255</v>
      </c>
      <c r="H73" s="18" t="s">
        <v>315</v>
      </c>
      <c r="I73" s="18">
        <v>9.169</v>
      </c>
      <c r="J73" s="18">
        <v>7.9</v>
      </c>
      <c r="K73" s="18">
        <v>1.269</v>
      </c>
      <c r="L73" s="18" t="s">
        <v>32</v>
      </c>
      <c r="M73" s="21"/>
      <c r="N73" s="21"/>
      <c r="O73" s="21"/>
      <c r="P73" s="40">
        <v>15</v>
      </c>
      <c r="Q73" s="54"/>
      <c r="R73" s="1">
        <v>1</v>
      </c>
    </row>
    <row r="74" s="1" customFormat="1" ht="27.75" customHeight="1" spans="1:18">
      <c r="A74" s="20">
        <v>69</v>
      </c>
      <c r="B74" s="22"/>
      <c r="C74" s="18" t="s">
        <v>310</v>
      </c>
      <c r="D74" s="18" t="s">
        <v>311</v>
      </c>
      <c r="E74" s="18" t="s">
        <v>316</v>
      </c>
      <c r="F74" s="18" t="s">
        <v>317</v>
      </c>
      <c r="G74" s="18" t="s">
        <v>315</v>
      </c>
      <c r="H74" s="18" t="s">
        <v>318</v>
      </c>
      <c r="I74" s="18">
        <v>12.799</v>
      </c>
      <c r="J74" s="18">
        <v>4.972</v>
      </c>
      <c r="K74" s="18">
        <v>7.827</v>
      </c>
      <c r="L74" s="18" t="s">
        <v>32</v>
      </c>
      <c r="M74" s="22"/>
      <c r="N74" s="22"/>
      <c r="O74" s="22"/>
      <c r="P74" s="40">
        <v>15</v>
      </c>
      <c r="Q74" s="54"/>
      <c r="R74" s="1">
        <v>1</v>
      </c>
    </row>
    <row r="75" s="1" customFormat="1" ht="35" customHeight="1" spans="1:18">
      <c r="A75" s="51">
        <v>70</v>
      </c>
      <c r="B75" s="52" t="s">
        <v>319</v>
      </c>
      <c r="C75" s="52" t="s">
        <v>320</v>
      </c>
      <c r="D75" s="52" t="s">
        <v>321</v>
      </c>
      <c r="E75" s="52" t="s">
        <v>316</v>
      </c>
      <c r="F75" s="52" t="s">
        <v>322</v>
      </c>
      <c r="G75" s="52" t="s">
        <v>323</v>
      </c>
      <c r="H75" s="52" t="s">
        <v>324</v>
      </c>
      <c r="I75" s="52">
        <v>0</v>
      </c>
      <c r="J75" s="52">
        <v>4.972</v>
      </c>
      <c r="K75" s="52">
        <v>4.972</v>
      </c>
      <c r="L75" s="52" t="s">
        <v>32</v>
      </c>
      <c r="M75" s="52" t="s">
        <v>33</v>
      </c>
      <c r="N75" s="52">
        <f>K75</f>
        <v>4.972</v>
      </c>
      <c r="O75" s="53">
        <f t="shared" si="5"/>
        <v>745.8</v>
      </c>
      <c r="P75" s="52">
        <v>15</v>
      </c>
      <c r="Q75" s="55"/>
      <c r="R75" s="1">
        <v>1</v>
      </c>
    </row>
    <row r="76" spans="11:18">
      <c r="K76">
        <f>SUBTOTAL(109,K6:K75)</f>
        <v>242.533</v>
      </c>
      <c r="R76">
        <f>SUBTOTAL(109,R6:R75)</f>
        <v>58</v>
      </c>
    </row>
  </sheetData>
  <autoFilter ref="A2:R75">
    <extLst/>
  </autoFilter>
  <mergeCells count="70">
    <mergeCell ref="A1:Q1"/>
    <mergeCell ref="A2:Q2"/>
    <mergeCell ref="G3:H3"/>
    <mergeCell ref="I3:J3"/>
    <mergeCell ref="M3:O3"/>
    <mergeCell ref="A5:J5"/>
    <mergeCell ref="A3:A4"/>
    <mergeCell ref="B3:B4"/>
    <mergeCell ref="B6:B10"/>
    <mergeCell ref="B11:B15"/>
    <mergeCell ref="B16:B23"/>
    <mergeCell ref="B24:B26"/>
    <mergeCell ref="B28:B29"/>
    <mergeCell ref="B30:B32"/>
    <mergeCell ref="B42:B43"/>
    <mergeCell ref="B44:B45"/>
    <mergeCell ref="B46:B49"/>
    <mergeCell ref="B52:B53"/>
    <mergeCell ref="B58:B59"/>
    <mergeCell ref="B60:B69"/>
    <mergeCell ref="B70:B71"/>
    <mergeCell ref="B72:B74"/>
    <mergeCell ref="C3:C4"/>
    <mergeCell ref="D3:D4"/>
    <mergeCell ref="E3:E4"/>
    <mergeCell ref="F3:F4"/>
    <mergeCell ref="M6:M10"/>
    <mergeCell ref="M11:M15"/>
    <mergeCell ref="M16:M23"/>
    <mergeCell ref="M24:M26"/>
    <mergeCell ref="M28:M29"/>
    <mergeCell ref="M30:M32"/>
    <mergeCell ref="M42:M43"/>
    <mergeCell ref="M44:M45"/>
    <mergeCell ref="M46:M49"/>
    <mergeCell ref="M52:M53"/>
    <mergeCell ref="M58:M59"/>
    <mergeCell ref="M60:M69"/>
    <mergeCell ref="M70:M71"/>
    <mergeCell ref="M72:M74"/>
    <mergeCell ref="N6:N10"/>
    <mergeCell ref="N11:N15"/>
    <mergeCell ref="N16:N23"/>
    <mergeCell ref="N24:N26"/>
    <mergeCell ref="N28:N29"/>
    <mergeCell ref="N30:N32"/>
    <mergeCell ref="N42:N43"/>
    <mergeCell ref="N44:N45"/>
    <mergeCell ref="N46:N49"/>
    <mergeCell ref="N52:N53"/>
    <mergeCell ref="N58:N59"/>
    <mergeCell ref="N60:N69"/>
    <mergeCell ref="N70:N71"/>
    <mergeCell ref="N72:N74"/>
    <mergeCell ref="O6:O10"/>
    <mergeCell ref="O11:O15"/>
    <mergeCell ref="O16:O23"/>
    <mergeCell ref="O24:O26"/>
    <mergeCell ref="O28:O29"/>
    <mergeCell ref="O30:O32"/>
    <mergeCell ref="O42:O43"/>
    <mergeCell ref="O44:O45"/>
    <mergeCell ref="O46:O49"/>
    <mergeCell ref="O52:O53"/>
    <mergeCell ref="O58:O59"/>
    <mergeCell ref="O60:O69"/>
    <mergeCell ref="O70:O71"/>
    <mergeCell ref="O72:O74"/>
    <mergeCell ref="P3:P4"/>
    <mergeCell ref="Q3:Q4"/>
  </mergeCells>
  <printOptions horizontalCentered="1"/>
  <pageMargins left="0.432638888888889" right="0.393055555555556" top="0.275" bottom="0.432638888888889" header="0.314583333333333" footer="0.314583333333333"/>
  <pageSetup paperSize="9" scale="75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伍国新</dc:creator>
  <cp:lastModifiedBy>海成</cp:lastModifiedBy>
  <dcterms:created xsi:type="dcterms:W3CDTF">2021-03-12T01:33:00Z</dcterms:created>
  <cp:lastPrinted>2021-03-12T04:32:00Z</cp:lastPrinted>
  <dcterms:modified xsi:type="dcterms:W3CDTF">2021-08-11T06:39:34Z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</Properties>
</file>