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1需公开文件\"/>
    </mc:Choice>
  </mc:AlternateContent>
  <bookViews>
    <workbookView xWindow="0" yWindow="0" windowWidth="28800" windowHeight="12465"/>
  </bookViews>
  <sheets>
    <sheet name="附件1 " sheetId="1" r:id="rId1"/>
  </sheets>
  <calcPr calcId="152511"/>
</workbook>
</file>

<file path=xl/calcChain.xml><?xml version="1.0" encoding="utf-8"?>
<calcChain xmlns="http://schemas.openxmlformats.org/spreadsheetml/2006/main">
  <c r="D14" i="1" l="1"/>
  <c r="I14" i="1" s="1"/>
  <c r="D13" i="1"/>
  <c r="G13" i="1" s="1"/>
  <c r="F12" i="1"/>
  <c r="D12" i="1"/>
  <c r="I12" i="1" s="1"/>
  <c r="D11" i="1"/>
  <c r="G11" i="1" s="1"/>
  <c r="F10" i="1"/>
  <c r="D10" i="1"/>
  <c r="I10" i="1" s="1"/>
  <c r="D9" i="1"/>
  <c r="G9" i="1" s="1"/>
  <c r="F8" i="1"/>
  <c r="D8" i="1"/>
  <c r="I8" i="1" s="1"/>
  <c r="D7" i="1"/>
  <c r="G7" i="1" s="1"/>
  <c r="J6" i="1"/>
  <c r="C6" i="1"/>
  <c r="B6" i="1"/>
  <c r="H7" i="1" l="1"/>
  <c r="H9" i="1"/>
  <c r="H11" i="1"/>
  <c r="H13" i="1"/>
  <c r="F14" i="1"/>
  <c r="D6" i="1"/>
  <c r="E7" i="1"/>
  <c r="I7" i="1"/>
  <c r="I6" i="1" s="1"/>
  <c r="G8" i="1"/>
  <c r="E9" i="1"/>
  <c r="I9" i="1"/>
  <c r="G10" i="1"/>
  <c r="G6" i="1" s="1"/>
  <c r="E11" i="1"/>
  <c r="I11" i="1"/>
  <c r="G12" i="1"/>
  <c r="E13" i="1"/>
  <c r="I13" i="1"/>
  <c r="G14" i="1"/>
  <c r="F7" i="1"/>
  <c r="F6" i="1" s="1"/>
  <c r="H8" i="1"/>
  <c r="F9" i="1"/>
  <c r="H10" i="1"/>
  <c r="F11" i="1"/>
  <c r="H12" i="1"/>
  <c r="F13" i="1"/>
  <c r="H14" i="1"/>
  <c r="E8" i="1"/>
  <c r="E10" i="1"/>
  <c r="E12" i="1"/>
  <c r="E14" i="1"/>
  <c r="E6" i="1" l="1"/>
  <c r="H6" i="1"/>
</calcChain>
</file>

<file path=xl/sharedStrings.xml><?xml version="1.0" encoding="utf-8"?>
<sst xmlns="http://schemas.openxmlformats.org/spreadsheetml/2006/main" count="25" uniqueCount="25">
  <si>
    <t>附件3：</t>
  </si>
  <si>
    <t>报表时间：2020年10月23日</t>
  </si>
  <si>
    <t>单位：亩、户、人、头、只、元、%</t>
  </si>
  <si>
    <t>单位</t>
  </si>
  <si>
    <t>可参保数量</t>
  </si>
  <si>
    <t>实际参保数量</t>
  </si>
  <si>
    <t>总保费</t>
  </si>
  <si>
    <t>保费构成</t>
  </si>
  <si>
    <t>中央财政</t>
  </si>
  <si>
    <t>省级财政</t>
  </si>
  <si>
    <t>市级财政</t>
  </si>
  <si>
    <t>县级财政</t>
  </si>
  <si>
    <t>农民承担</t>
  </si>
  <si>
    <t>其他</t>
  </si>
  <si>
    <t>总计</t>
  </si>
  <si>
    <t>白沙</t>
  </si>
  <si>
    <t>端芬</t>
  </si>
  <si>
    <t>三合</t>
  </si>
  <si>
    <t>水步</t>
  </si>
  <si>
    <t>四九</t>
  </si>
  <si>
    <t>台城</t>
  </si>
  <si>
    <t>北陡</t>
  </si>
  <si>
    <t>深井</t>
  </si>
  <si>
    <t>1.参保数量：种植业指种植面积亩数、养殖业指养殖头数、农房为房屋户数、渔民为被保险人员、渔船为具体船名。
2.本表一式六份（各市（区）保险经办机构留存一份备查，其余五份分别报送市级保险经办机构及市级、县级农业主管部门、财政部门），送县级农业主管部门、财政部门核实签署盖章确认。</t>
  </si>
  <si>
    <t>台山市2020年第二、三季度政策性仔猪保险承保汇总表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</si>
</sst>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8" formatCode="0_);[Red]\(0\)"/>
    <numFmt numFmtId="180" formatCode="0.00_);[Red]\(0.00\)"/>
  </numFmts>
  <fonts count="11">
    <font>
      <sz val="11"/>
      <color indexed="8"/>
      <name val="宋体"/>
      <charset val="134"/>
    </font>
    <font>
      <sz val="11"/>
      <name val="仿宋_GB2312"/>
      <charset val="134"/>
    </font>
    <font>
      <sz val="11"/>
      <color indexed="10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180" fontId="3" fillId="0" borderId="0" xfId="0" applyNumberFormat="1" applyFont="1" applyFill="1" applyAlignment="1">
      <alignment vertical="center" wrapText="1"/>
    </xf>
    <xf numFmtId="178" fontId="3" fillId="0" borderId="0" xfId="0" applyNumberFormat="1" applyFont="1" applyFill="1">
      <alignment vertical="center"/>
    </xf>
    <xf numFmtId="180" fontId="3" fillId="0" borderId="0" xfId="0" applyNumberFormat="1" applyFont="1" applyFill="1">
      <alignment vertical="center"/>
    </xf>
    <xf numFmtId="180" fontId="3" fillId="0" borderId="0" xfId="0" applyNumberFormat="1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180" fontId="1" fillId="0" borderId="0" xfId="0" applyNumberFormat="1" applyFont="1" applyFill="1" applyAlignment="1">
      <alignment vertical="center" wrapText="1"/>
    </xf>
    <xf numFmtId="178" fontId="1" fillId="0" borderId="0" xfId="0" applyNumberFormat="1" applyFont="1" applyFill="1">
      <alignment vertical="center"/>
    </xf>
    <xf numFmtId="180" fontId="1" fillId="0" borderId="0" xfId="0" applyNumberFormat="1" applyFont="1" applyFill="1">
      <alignment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80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80" fontId="6" fillId="0" borderId="0" xfId="0" applyNumberFormat="1" applyFont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180" fontId="1" fillId="0" borderId="0" xfId="0" applyNumberFormat="1" applyFont="1" applyFill="1" applyAlignment="1">
      <alignment horizontal="left" vertical="center"/>
    </xf>
    <xf numFmtId="0" fontId="8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7" xfId="0" applyNumberFormat="1" applyFont="1" applyFill="1" applyBorder="1" applyAlignment="1">
      <alignment horizontal="center" vertical="center"/>
    </xf>
    <xf numFmtId="180" fontId="1" fillId="0" borderId="8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80" fontId="1" fillId="0" borderId="2" xfId="0" applyNumberFormat="1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="110" zoomScaleNormal="110" workbookViewId="0">
      <selection activeCell="A2" sqref="A2:I2"/>
    </sheetView>
  </sheetViews>
  <sheetFormatPr defaultColWidth="9" defaultRowHeight="13.5"/>
  <cols>
    <col min="1" max="1" width="10.75" style="4" customWidth="1"/>
    <col min="2" max="2" width="26.75" style="5" customWidth="1"/>
    <col min="3" max="3" width="11.875" style="6" customWidth="1"/>
    <col min="4" max="4" width="13.5" style="7" customWidth="1"/>
    <col min="5" max="6" width="12" style="8" customWidth="1"/>
    <col min="7" max="8" width="12.125" style="8" customWidth="1"/>
    <col min="9" max="9" width="12.375" style="8" customWidth="1"/>
    <col min="10" max="10" width="11.875" style="7" customWidth="1"/>
    <col min="11" max="16384" width="9" style="4"/>
  </cols>
  <sheetData>
    <row r="1" spans="1:10" ht="14.25">
      <c r="A1" s="9" t="s">
        <v>0</v>
      </c>
    </row>
    <row r="2" spans="1:10" ht="42.6" customHeight="1">
      <c r="A2" s="41" t="s">
        <v>24</v>
      </c>
      <c r="B2" s="27"/>
      <c r="C2" s="27"/>
      <c r="D2" s="27"/>
      <c r="E2" s="27"/>
      <c r="F2" s="27"/>
      <c r="G2" s="27"/>
      <c r="H2" s="27"/>
      <c r="I2" s="27"/>
    </row>
    <row r="3" spans="1:10" s="1" customFormat="1" ht="25.15" customHeight="1">
      <c r="A3" s="10" t="s">
        <v>1</v>
      </c>
      <c r="B3" s="11"/>
      <c r="C3" s="12"/>
      <c r="D3" s="13"/>
      <c r="E3" s="23"/>
      <c r="F3" s="23"/>
      <c r="G3" s="23"/>
      <c r="H3" s="28" t="s">
        <v>2</v>
      </c>
      <c r="I3" s="28"/>
      <c r="J3" s="28"/>
    </row>
    <row r="4" spans="1:10" s="1" customFormat="1" ht="25.15" customHeight="1">
      <c r="A4" s="35" t="s">
        <v>3</v>
      </c>
      <c r="B4" s="37" t="s">
        <v>4</v>
      </c>
      <c r="C4" s="37" t="s">
        <v>5</v>
      </c>
      <c r="D4" s="39" t="s">
        <v>6</v>
      </c>
      <c r="E4" s="29" t="s">
        <v>7</v>
      </c>
      <c r="F4" s="30"/>
      <c r="G4" s="30"/>
      <c r="H4" s="30"/>
      <c r="I4" s="30"/>
      <c r="J4" s="31"/>
    </row>
    <row r="5" spans="1:10" s="1" customFormat="1" ht="25.15" customHeight="1">
      <c r="A5" s="36"/>
      <c r="B5" s="38"/>
      <c r="C5" s="38"/>
      <c r="D5" s="40"/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6" t="s">
        <v>13</v>
      </c>
    </row>
    <row r="6" spans="1:10" s="1" customFormat="1" ht="25.15" customHeight="1">
      <c r="A6" s="14" t="s">
        <v>14</v>
      </c>
      <c r="B6" s="15">
        <f>SUM(B7:B14)</f>
        <v>110000</v>
      </c>
      <c r="C6" s="15">
        <f t="shared" ref="C6:J6" si="0">SUM(C7:C14)</f>
        <v>110000</v>
      </c>
      <c r="D6" s="15">
        <f t="shared" si="0"/>
        <v>1320000</v>
      </c>
      <c r="E6" s="15">
        <f t="shared" si="0"/>
        <v>528000</v>
      </c>
      <c r="F6" s="15">
        <f t="shared" si="0"/>
        <v>184800</v>
      </c>
      <c r="G6" s="15">
        <f t="shared" si="0"/>
        <v>138600</v>
      </c>
      <c r="H6" s="15">
        <f t="shared" si="0"/>
        <v>138600</v>
      </c>
      <c r="I6" s="15">
        <f t="shared" si="0"/>
        <v>330000</v>
      </c>
      <c r="J6" s="15">
        <f t="shared" si="0"/>
        <v>0</v>
      </c>
    </row>
    <row r="7" spans="1:10" s="1" customFormat="1" ht="25.15" customHeight="1">
      <c r="A7" s="14" t="s">
        <v>15</v>
      </c>
      <c r="B7" s="16">
        <v>4670</v>
      </c>
      <c r="C7" s="16">
        <v>4670</v>
      </c>
      <c r="D7" s="16">
        <f t="shared" ref="D7:D14" si="1">C7*12</f>
        <v>56040</v>
      </c>
      <c r="E7" s="16">
        <f t="shared" ref="E7:E14" si="2">D7*0.4</f>
        <v>22416</v>
      </c>
      <c r="F7" s="16">
        <f t="shared" ref="F7:F14" si="3">D7*0.14</f>
        <v>7845.6</v>
      </c>
      <c r="G7" s="16">
        <f t="shared" ref="G7:G14" si="4">D7*0.105</f>
        <v>5884.2</v>
      </c>
      <c r="H7" s="16">
        <f t="shared" ref="H7:H14" si="5">D7*0.105</f>
        <v>5884.2</v>
      </c>
      <c r="I7" s="16">
        <f t="shared" ref="I7:I14" si="6">D7*0.25</f>
        <v>14010</v>
      </c>
      <c r="J7" s="16">
        <v>0</v>
      </c>
    </row>
    <row r="8" spans="1:10" s="1" customFormat="1" ht="25.15" customHeight="1">
      <c r="A8" s="14" t="s">
        <v>16</v>
      </c>
      <c r="B8" s="16">
        <v>2782</v>
      </c>
      <c r="C8" s="16">
        <v>2782</v>
      </c>
      <c r="D8" s="16">
        <f t="shared" si="1"/>
        <v>33384</v>
      </c>
      <c r="E8" s="16">
        <f t="shared" si="2"/>
        <v>13353.6</v>
      </c>
      <c r="F8" s="16">
        <f t="shared" si="3"/>
        <v>4673.76</v>
      </c>
      <c r="G8" s="16">
        <f t="shared" si="4"/>
        <v>3505.3199999999997</v>
      </c>
      <c r="H8" s="16">
        <f t="shared" si="5"/>
        <v>3505.3199999999997</v>
      </c>
      <c r="I8" s="16">
        <f t="shared" si="6"/>
        <v>8346</v>
      </c>
      <c r="J8" s="16">
        <v>0</v>
      </c>
    </row>
    <row r="9" spans="1:10" s="1" customFormat="1" ht="25.15" customHeight="1">
      <c r="A9" s="14" t="s">
        <v>17</v>
      </c>
      <c r="B9" s="16">
        <v>13584</v>
      </c>
      <c r="C9" s="16">
        <v>13584</v>
      </c>
      <c r="D9" s="16">
        <f t="shared" si="1"/>
        <v>163008</v>
      </c>
      <c r="E9" s="16">
        <f t="shared" si="2"/>
        <v>65203.200000000004</v>
      </c>
      <c r="F9" s="16">
        <f t="shared" si="3"/>
        <v>22821.120000000003</v>
      </c>
      <c r="G9" s="16">
        <f t="shared" si="4"/>
        <v>17115.84</v>
      </c>
      <c r="H9" s="16">
        <f t="shared" si="5"/>
        <v>17115.84</v>
      </c>
      <c r="I9" s="16">
        <f t="shared" si="6"/>
        <v>40752</v>
      </c>
      <c r="J9" s="16">
        <v>0</v>
      </c>
    </row>
    <row r="10" spans="1:10" s="1" customFormat="1" ht="25.15" customHeight="1">
      <c r="A10" s="14" t="s">
        <v>18</v>
      </c>
      <c r="B10" s="16">
        <v>10272</v>
      </c>
      <c r="C10" s="16">
        <v>10272</v>
      </c>
      <c r="D10" s="16">
        <f t="shared" si="1"/>
        <v>123264</v>
      </c>
      <c r="E10" s="16">
        <f t="shared" si="2"/>
        <v>49305.600000000006</v>
      </c>
      <c r="F10" s="16">
        <f t="shared" si="3"/>
        <v>17256.960000000003</v>
      </c>
      <c r="G10" s="16">
        <f t="shared" si="4"/>
        <v>12942.72</v>
      </c>
      <c r="H10" s="16">
        <f t="shared" si="5"/>
        <v>12942.72</v>
      </c>
      <c r="I10" s="16">
        <f t="shared" si="6"/>
        <v>30816</v>
      </c>
      <c r="J10" s="16">
        <v>0</v>
      </c>
    </row>
    <row r="11" spans="1:10" s="1" customFormat="1" ht="25.15" customHeight="1">
      <c r="A11" s="14" t="s">
        <v>19</v>
      </c>
      <c r="B11" s="16">
        <v>6356</v>
      </c>
      <c r="C11" s="16">
        <v>6356</v>
      </c>
      <c r="D11" s="16">
        <f t="shared" si="1"/>
        <v>76272</v>
      </c>
      <c r="E11" s="16">
        <f t="shared" si="2"/>
        <v>30508.800000000003</v>
      </c>
      <c r="F11" s="16">
        <f t="shared" si="3"/>
        <v>10678.080000000002</v>
      </c>
      <c r="G11" s="16">
        <f t="shared" si="4"/>
        <v>8008.5599999999995</v>
      </c>
      <c r="H11" s="16">
        <f t="shared" si="5"/>
        <v>8008.5599999999995</v>
      </c>
      <c r="I11" s="16">
        <f t="shared" si="6"/>
        <v>19068</v>
      </c>
      <c r="J11" s="16">
        <v>0</v>
      </c>
    </row>
    <row r="12" spans="1:10" s="1" customFormat="1" ht="24.95" customHeight="1">
      <c r="A12" s="14" t="s">
        <v>20</v>
      </c>
      <c r="B12" s="16">
        <v>22336</v>
      </c>
      <c r="C12" s="16">
        <v>22336</v>
      </c>
      <c r="D12" s="16">
        <f t="shared" si="1"/>
        <v>268032</v>
      </c>
      <c r="E12" s="16">
        <f t="shared" si="2"/>
        <v>107212.8</v>
      </c>
      <c r="F12" s="16">
        <f t="shared" si="3"/>
        <v>37524.480000000003</v>
      </c>
      <c r="G12" s="16">
        <f t="shared" si="4"/>
        <v>28143.360000000001</v>
      </c>
      <c r="H12" s="16">
        <f t="shared" si="5"/>
        <v>28143.360000000001</v>
      </c>
      <c r="I12" s="16">
        <f t="shared" si="6"/>
        <v>67008</v>
      </c>
      <c r="J12" s="16">
        <v>0</v>
      </c>
    </row>
    <row r="13" spans="1:10" s="1" customFormat="1" ht="24.95" customHeight="1">
      <c r="A13" s="14" t="s">
        <v>21</v>
      </c>
      <c r="B13" s="16">
        <v>3000</v>
      </c>
      <c r="C13" s="16">
        <v>3000</v>
      </c>
      <c r="D13" s="16">
        <f t="shared" si="1"/>
        <v>36000</v>
      </c>
      <c r="E13" s="16">
        <f t="shared" si="2"/>
        <v>14400</v>
      </c>
      <c r="F13" s="16">
        <f t="shared" si="3"/>
        <v>5040.0000000000009</v>
      </c>
      <c r="G13" s="16">
        <f t="shared" si="4"/>
        <v>3780</v>
      </c>
      <c r="H13" s="16">
        <f t="shared" si="5"/>
        <v>3780</v>
      </c>
      <c r="I13" s="16">
        <f t="shared" si="6"/>
        <v>9000</v>
      </c>
      <c r="J13" s="16">
        <v>0</v>
      </c>
    </row>
    <row r="14" spans="1:10" s="1" customFormat="1" ht="24.95" customHeight="1">
      <c r="A14" s="14" t="s">
        <v>22</v>
      </c>
      <c r="B14" s="16">
        <v>47000</v>
      </c>
      <c r="C14" s="16">
        <v>47000</v>
      </c>
      <c r="D14" s="16">
        <f t="shared" si="1"/>
        <v>564000</v>
      </c>
      <c r="E14" s="16">
        <f t="shared" si="2"/>
        <v>225600</v>
      </c>
      <c r="F14" s="16">
        <f t="shared" si="3"/>
        <v>78960.000000000015</v>
      </c>
      <c r="G14" s="16">
        <f t="shared" si="4"/>
        <v>59220</v>
      </c>
      <c r="H14" s="16">
        <f t="shared" si="5"/>
        <v>59220</v>
      </c>
      <c r="I14" s="16">
        <f t="shared" si="6"/>
        <v>141000</v>
      </c>
      <c r="J14" s="16">
        <v>0</v>
      </c>
    </row>
    <row r="15" spans="1:10" s="1" customFormat="1" ht="43.5" customHeight="1">
      <c r="A15" s="32" t="s">
        <v>23</v>
      </c>
      <c r="B15" s="33"/>
      <c r="C15" s="33"/>
      <c r="D15" s="33"/>
      <c r="E15" s="33"/>
      <c r="F15" s="33"/>
      <c r="G15" s="33"/>
      <c r="H15" s="33"/>
      <c r="I15" s="33"/>
      <c r="J15" s="33"/>
    </row>
    <row r="16" spans="1:10" s="2" customFormat="1" ht="32.2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</row>
    <row r="17" spans="1:10" s="3" customFormat="1" ht="25.15" customHeight="1">
      <c r="A17" s="17"/>
      <c r="B17" s="18"/>
      <c r="D17" s="19"/>
      <c r="E17" s="19"/>
      <c r="F17" s="24"/>
      <c r="H17" s="19"/>
      <c r="I17" s="19"/>
      <c r="J17" s="25"/>
    </row>
    <row r="18" spans="1:10" s="3" customFormat="1" ht="13.5" customHeight="1">
      <c r="A18" s="20"/>
      <c r="B18" s="21"/>
      <c r="D18" s="22"/>
      <c r="E18" s="22"/>
      <c r="F18" s="24"/>
      <c r="H18" s="22"/>
      <c r="I18" s="22"/>
      <c r="J18" s="25"/>
    </row>
    <row r="19" spans="1:10" s="3" customFormat="1" ht="25.15" customHeight="1">
      <c r="A19" s="17"/>
      <c r="B19" s="18"/>
      <c r="D19" s="19"/>
      <c r="E19" s="19"/>
      <c r="F19" s="24"/>
      <c r="H19" s="19"/>
      <c r="I19" s="19"/>
      <c r="J19" s="25"/>
    </row>
    <row r="20" spans="1:10" s="3" customFormat="1" ht="12.75" customHeight="1">
      <c r="A20" s="20"/>
      <c r="B20" s="21"/>
      <c r="D20" s="19"/>
      <c r="E20" s="22"/>
      <c r="F20" s="24"/>
      <c r="H20" s="19"/>
      <c r="I20" s="22"/>
      <c r="J20" s="25"/>
    </row>
    <row r="21" spans="1:10" s="1" customFormat="1" ht="18.75">
      <c r="B21" s="19"/>
      <c r="D21" s="19"/>
      <c r="E21" s="19"/>
      <c r="F21" s="24"/>
      <c r="H21" s="19"/>
      <c r="I21" s="19"/>
      <c r="J21" s="26"/>
    </row>
    <row r="22" spans="1:10" s="1" customFormat="1">
      <c r="B22" s="11"/>
      <c r="C22" s="12"/>
      <c r="D22" s="13"/>
      <c r="E22" s="23"/>
      <c r="F22" s="23"/>
      <c r="G22" s="23"/>
      <c r="H22" s="23"/>
      <c r="I22" s="23"/>
      <c r="J22" s="13"/>
    </row>
  </sheetData>
  <mergeCells count="9">
    <mergeCell ref="A2:I2"/>
    <mergeCell ref="H3:J3"/>
    <mergeCell ref="E4:J4"/>
    <mergeCell ref="A15:J15"/>
    <mergeCell ref="A16:J16"/>
    <mergeCell ref="A4:A5"/>
    <mergeCell ref="B4:B5"/>
    <mergeCell ref="C4:C5"/>
    <mergeCell ref="D4:D5"/>
  </mergeCells>
  <phoneticPr fontId="9" type="noConversion"/>
  <printOptions horizontalCentered="1"/>
  <pageMargins left="0.31388888888888899" right="0.31388888888888899" top="0.74791666666666701" bottom="0.74791666666666701" header="0.31388888888888899" footer="0.3138888888888889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...1</dc:creator>
  <cp:lastModifiedBy>市财政局</cp:lastModifiedBy>
  <dcterms:created xsi:type="dcterms:W3CDTF">2018-08-30T03:10:00Z</dcterms:created>
  <dcterms:modified xsi:type="dcterms:W3CDTF">2020-12-18T09:07:27Z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2052-11.2.0</vt:lpwstr>
  </property>
</Properties>
</file>